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S:\Wydzial Koordynacji Polityki Rozwoju\Komitet Sterujący\POSIEDZENIA\15_XV KS\Plany działań\PD przekazane przed XV KS_I tura\PO IiŚ 2019\"/>
    </mc:Choice>
  </mc:AlternateContent>
  <bookViews>
    <workbookView xWindow="0" yWindow="0" windowWidth="9576" windowHeight="6960" tabRatio="769"/>
  </bookViews>
  <sheets>
    <sheet name="Informacje ogólne" sheetId="2" r:id="rId1"/>
    <sheet name="Kryteria horyzontalne" sheetId="95" r:id="rId2"/>
    <sheet name="Kryteria dla 9.1 dodat.formalne" sheetId="105" r:id="rId3"/>
    <sheet name="Kryteria dla 9.1 meryt. I stop." sheetId="106" r:id="rId4"/>
    <sheet name="Kryteria dla 9.1 nowe SOR" sheetId="107" state="hidden" r:id="rId5"/>
    <sheet name="Kryteria dla 9.1 LPR" sheetId="110" r:id="rId6"/>
    <sheet name="Kryteria dla 9.2 ch. nowotw." sheetId="83" state="hidden" r:id="rId7"/>
    <sheet name="POIiŚ.9.P.104" sheetId="117" r:id="rId8"/>
    <sheet name="Planowane działania" sheetId="108" r:id="rId9"/>
    <sheet name="ZAŁ. 1" sheetId="104"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__xlnm._FilterDatabase">#REF!</definedName>
    <definedName name="___xlnm._FilterDatabase_0">#REF!</definedName>
    <definedName name="___xlnm._FilterDatabase_0_0">#REF!</definedName>
    <definedName name="___xlnm._FilterDatabase_0_0_0">#REF!</definedName>
    <definedName name="___xlnm._FilterDatabase_0_0_0_0">#REF!</definedName>
    <definedName name="___xlnm._FilterDatabase_0_0_0_0_0">#REF!</definedName>
    <definedName name="___xlnm._FilterDatabase_1">#REF!</definedName>
    <definedName name="___xlnm.Print_Area_0">#REF!</definedName>
    <definedName name="___xlnm.Print_Area_0_0">#REF!</definedName>
    <definedName name="___xlnm.Print_Area_0_0_0">#REF!</definedName>
    <definedName name="___xlnm.Print_Area_0_0_0_0">#REF!</definedName>
    <definedName name="___xlnm.Print_Area_0_0_0_0_0">#REF!</definedName>
    <definedName name="___xlnm.Print_Area_1">#REF!</definedName>
    <definedName name="___xlnm.Print_Area_2">#REF!</definedName>
    <definedName name="__xlnm._FilterDatabase">[1]POIiŚ.9.P.74!$N$1:$N$169</definedName>
    <definedName name="__xlnm._FilterDatabase_0">[1]POIiŚ.9.P.74!$N$1:$N$169</definedName>
    <definedName name="__xlnm._FilterDatabase_0_0">[1]POIiŚ.9.P.74!$N$1:$N$169</definedName>
    <definedName name="__xlnm._FilterDatabase_0_0_0">[1]POIiŚ.9.P.74!$N$1:$N$169</definedName>
    <definedName name="__xlnm._FilterDatabase_0_0_0_0">[1]POIiŚ.9.P.74!$N$1:$N$169</definedName>
    <definedName name="__xlnm._FilterDatabase_0_0_0_0_0">[1]POIiŚ.9.P.74!$N$1:$N$169</definedName>
    <definedName name="__xlnm._FilterDatabase_1">[1]POIiŚ.9.P.74!$N$1:$N$169</definedName>
    <definedName name="__xlnm.Print_Area_0">[1]POIiŚ.9.P.74!$A$1:$L$58</definedName>
    <definedName name="__xlnm.Print_Area_0_0">[1]POIiŚ.9.P.74!$A$1:$L$58</definedName>
    <definedName name="__xlnm.Print_Area_0_0_0">[1]POIiŚ.9.P.74!$A$1:$L$58</definedName>
    <definedName name="__xlnm.Print_Area_0_0_0_0">[1]POIiŚ.9.P.74!$A$1:$L$58</definedName>
    <definedName name="__xlnm.Print_Area_0_0_0_0_0">[1]POIiŚ.9.P.74!$A$1:$L$58</definedName>
    <definedName name="__xlnm.Print_Area_1">[1]POIiŚ.9.P.74!$A$1:$L$58</definedName>
    <definedName name="__xlnm.Print_Area_2">[1]POIiŚ.9.P.74!$A$1:$L$58</definedName>
    <definedName name="_xlnm._FilterDatabase" localSheetId="7" hidden="1">POIiŚ.9.P.104!$N$1:$N$177</definedName>
    <definedName name="_xlnm._FilterDatabase" localSheetId="9" hidden="1">'ZAŁ. 1'!$B$1:$B$339</definedName>
    <definedName name="a">'[2]Informacje ogólne'!$K$123:$K$126</definedName>
    <definedName name="CT" localSheetId="2">'[3]Informacje ogólne'!$K$125:$K$128</definedName>
    <definedName name="CT" localSheetId="3">'[3]Informacje ogólne'!$K$125:$K$128</definedName>
    <definedName name="CT" localSheetId="4">'[4]Informacje ogólne'!$K$124:$K$127</definedName>
    <definedName name="CT" localSheetId="6">'[3]Informacje ogólne'!$K$125:$K$128</definedName>
    <definedName name="CT" localSheetId="1">'[3]Informacje ogólne'!$K$125:$K$128</definedName>
    <definedName name="CT" localSheetId="7">'[5]Informacje ogólne'!$K$119:$K$122</definedName>
    <definedName name="CT">'Informacje ogólne'!#REF!</definedName>
    <definedName name="d">'[6]Informacje ogólne'!$K$124:$K$160</definedName>
    <definedName name="e">[7]SLOWNIKI!$E$2:$E$380</definedName>
    <definedName name="ee">[7]SLOWNIKI!$E$2:$E$380</definedName>
    <definedName name="f">[7]SLOWNIKI!$E$2:$F$380</definedName>
    <definedName name="fundusz" localSheetId="2">[3]Konkurs!$N$58:$N$59</definedName>
    <definedName name="fundusz" localSheetId="5">#REF!</definedName>
    <definedName name="fundusz" localSheetId="3">[3]Konkurs!$N$58:$N$59</definedName>
    <definedName name="fundusz" localSheetId="4">'[4]Konkurs POIiŚ.9.K.7'!$N$61:$N$62</definedName>
    <definedName name="fundusz" localSheetId="6">[3]Konkurs!$N$58:$N$59</definedName>
    <definedName name="fundusz" localSheetId="1">[3]Konkurs!$N$58:$N$59</definedName>
    <definedName name="fundusz" localSheetId="8">#REF!</definedName>
    <definedName name="fundusz" localSheetId="7">[5]Konkurs!$N$58:$N$59</definedName>
    <definedName name="fundusz" localSheetId="9">#REF!</definedName>
    <definedName name="fundusz">#REF!</definedName>
    <definedName name="g">'[6]Informacje ogólne'!$K$119:$K$122</definedName>
    <definedName name="h">'[6]Informacje ogólne'!$K$99:$K$116</definedName>
    <definedName name="j">'[6]Informacje ogólne'!$N$106:$N$111</definedName>
    <definedName name="_xlnm.Criteria" localSheetId="8">#REF!</definedName>
    <definedName name="_xlnm.Criteria" localSheetId="9">#REF!</definedName>
    <definedName name="_xlnm.Criteria">#REF!</definedName>
    <definedName name="lata">[8]słownik!$B$2:$B$10</definedName>
    <definedName name="miesiąceKwartały">[8]słownik!$D$2:$D$17</definedName>
    <definedName name="narzedzia_PP_cale" localSheetId="2">'[3]Informacje ogólne'!$M$130:$M$166</definedName>
    <definedName name="narzedzia_PP_cale" localSheetId="5">'[9]Informacje ogólne'!$M$140:$M$176</definedName>
    <definedName name="narzedzia_PP_cale" localSheetId="3">'[3]Informacje ogólne'!$M$130:$M$166</definedName>
    <definedName name="narzedzia_PP_cale" localSheetId="4">'[4]Informacje ogólne'!$M$129:$M$165</definedName>
    <definedName name="narzedzia_PP_cale" localSheetId="6">'[3]Informacje ogólne'!$M$130:$M$166</definedName>
    <definedName name="narzedzia_PP_cale" localSheetId="1">'[3]Informacje ogólne'!$M$130:$M$166</definedName>
    <definedName name="narzedzia_PP_cale" localSheetId="7">'[5]Informacje ogólne'!$M$124:$M$160</definedName>
    <definedName name="narzedzia_PP_cale">'Informacje ogólne'!#REF!</definedName>
    <definedName name="_xlnm.Print_Area" localSheetId="0">'Informacje ogólne'!$A$1:$J$25</definedName>
    <definedName name="_xlnm.Print_Area" localSheetId="2">'Kryteria dla 9.1 dodat.formalne'!$A$1:$E$12</definedName>
    <definedName name="_xlnm.Print_Area" localSheetId="5">'Kryteria dla 9.1 LPR'!$A$1:$E$16</definedName>
    <definedName name="_xlnm.Print_Area" localSheetId="3">'Kryteria dla 9.1 meryt. I stop.'!$A$1:$E$17</definedName>
    <definedName name="_xlnm.Print_Area" localSheetId="4">'Kryteria dla 9.1 nowe SOR'!$A$1:$E$26</definedName>
    <definedName name="_xlnm.Print_Area" localSheetId="6">'Kryteria dla 9.2 ch. nowotw.'!$A$1:$E$14</definedName>
    <definedName name="_xlnm.Print_Area" localSheetId="1">'Kryteria horyzontalne'!$A$1:$E$31</definedName>
    <definedName name="_xlnm.Print_Area" localSheetId="8">'Planowane działania'!$A$1:$I$4</definedName>
    <definedName name="_xlnm.Print_Area" localSheetId="7">POIiŚ.9.P.104!$A$1:$L$66</definedName>
    <definedName name="_xlnm.Print_Area" localSheetId="9">'ZAŁ. 1'!$A$1:$N$340</definedName>
    <definedName name="PI" localSheetId="2">'[3]Informacje ogólne'!$N$105:$N$110</definedName>
    <definedName name="PI" localSheetId="5">'[9]Informacje ogólne'!$N$115:$N$120</definedName>
    <definedName name="PI" localSheetId="3">'[3]Informacje ogólne'!$N$105:$N$110</definedName>
    <definedName name="PI" localSheetId="4">'[4]Informacje ogólne'!$N$104:$N$109</definedName>
    <definedName name="PI" localSheetId="6">'[3]Informacje ogólne'!$N$105:$N$110</definedName>
    <definedName name="PI" localSheetId="1">'[3]Informacje ogólne'!$N$105:$N$110</definedName>
    <definedName name="PI" localSheetId="7">'[5]Informacje ogólne'!$N$99:$N$104</definedName>
    <definedName name="PI">'Informacje ogólne'!$K$92:$K$97</definedName>
    <definedName name="PPP">'[10]Informacje ogólne'!$K$140:$K$176</definedName>
    <definedName name="prog_oper">[8]słownik!$W$2:$W$19</definedName>
    <definedName name="Programy" localSheetId="2">'[3]Informacje ogólne'!$K$105:$K$122</definedName>
    <definedName name="Programy" localSheetId="5">'[9]Informacje ogólne'!$K$115:$K$132</definedName>
    <definedName name="Programy" localSheetId="3">'[3]Informacje ogólne'!$K$105:$K$122</definedName>
    <definedName name="Programy" localSheetId="4">'[4]Informacje ogólne'!$K$104:$K$121</definedName>
    <definedName name="Programy" localSheetId="6">'[3]Informacje ogólne'!$K$105:$K$122</definedName>
    <definedName name="Programy" localSheetId="1">'[3]Informacje ogólne'!$K$105:$K$122</definedName>
    <definedName name="Programy" localSheetId="8">'[11]Informacje ogólne'!$K$92:$K$109</definedName>
    <definedName name="Programy" localSheetId="7">'[5]Informacje ogólne'!$K$99:$K$116</definedName>
    <definedName name="Programy" localSheetId="9">'[11]Informacje ogólne'!$K$92:$K$109</definedName>
    <definedName name="Programy">'Informacje ogólne'!#REF!</definedName>
    <definedName name="skroty_PI" localSheetId="2">'[3]Informacje ogólne'!$N$112:$N$117</definedName>
    <definedName name="skroty_PI" localSheetId="5">'[9]Informacje ogólne'!$N$122:$N$127</definedName>
    <definedName name="skroty_PI" localSheetId="3">'[3]Informacje ogólne'!$N$112:$N$117</definedName>
    <definedName name="skroty_PI" localSheetId="4">'[4]Informacje ogólne'!$N$111:$N$116</definedName>
    <definedName name="skroty_PI" localSheetId="6">'[3]Informacje ogólne'!$N$112:$N$117</definedName>
    <definedName name="skroty_PI" localSheetId="1">'[3]Informacje ogólne'!$N$112:$N$117</definedName>
    <definedName name="skroty_PI" localSheetId="8">'[11]Informacje ogólne'!$N$99:$N$104</definedName>
    <definedName name="skroty_PI" localSheetId="7">'[5]Informacje ogólne'!$N$106:$N$111</definedName>
    <definedName name="skroty_PI" localSheetId="9">'[11]Informacje ogólne'!$N$99:$N$104</definedName>
    <definedName name="skroty_PI">'Informacje ogólne'!$K$99:$K$104</definedName>
    <definedName name="skroty_PP" localSheetId="2">'[3]Informacje ogólne'!$K$130:$K$166</definedName>
    <definedName name="skroty_PP" localSheetId="5">'[9]Informacje ogólne'!$K$140:$K$176</definedName>
    <definedName name="skroty_PP" localSheetId="3">'[3]Informacje ogólne'!$K$130:$K$166</definedName>
    <definedName name="skroty_PP" localSheetId="4">'[4]Informacje ogólne'!$K$129:$K$165</definedName>
    <definedName name="skroty_PP" localSheetId="6">'[3]Informacje ogólne'!$K$130:$K$166</definedName>
    <definedName name="skroty_PP" localSheetId="1">'[3]Informacje ogólne'!$K$130:$K$166</definedName>
    <definedName name="skroty_PP" localSheetId="8">'[11]Informacje ogólne'!$K$117:$K$153</definedName>
    <definedName name="skroty_PP" localSheetId="7">'[5]Informacje ogólne'!$K$124:$K$160</definedName>
    <definedName name="skroty_PP" localSheetId="9">'[11]Informacje ogólne'!$K$117:$K$153</definedName>
    <definedName name="skroty_PP">'Informacje ogólne'!#REF!</definedName>
    <definedName name="terytPowiaty">[12]SLOWNIKI!$E$2:$F$380</definedName>
    <definedName name="terytPowiaty2">[13]SLOWNIKI!$E$2:$F$380</definedName>
    <definedName name="terytPowiatyPowiat">[12]SLOWNIKI!$E$2:$E$380</definedName>
    <definedName name="terytPowiatyPowiat2">[13]SLOWNIKI!$E$2:$E$380</definedName>
    <definedName name="wojewodztwa" localSheetId="2">[3]Konkurs!$M$56:$M$72</definedName>
    <definedName name="wojewodztwa" localSheetId="5">#REF!</definedName>
    <definedName name="wojewodztwa" localSheetId="3">[3]Konkurs!$M$56:$M$72</definedName>
    <definedName name="wojewodztwa" localSheetId="4">'[4]Konkurs POIiŚ.9.K.7'!$M$59:$M$75</definedName>
    <definedName name="wojewodztwa" localSheetId="6">[3]Konkurs!$M$56:$M$72</definedName>
    <definedName name="wojewodztwa" localSheetId="1">[3]Konkurs!$M$56:$M$72</definedName>
    <definedName name="wojewodztwa" localSheetId="8">#REF!</definedName>
    <definedName name="wojewodztwa" localSheetId="7">[5]Konkurs!$M$56:$M$72</definedName>
    <definedName name="wojewodztwa" localSheetId="9">#REF!</definedName>
    <definedName name="wojewodztwa">#REF!</definedName>
    <definedName name="y">'[6]Informacje ogólne'!$K$124:$K$160</definedName>
  </definedNames>
  <calcPr calcId="152511"/>
</workbook>
</file>

<file path=xl/calcChain.xml><?xml version="1.0" encoding="utf-8"?>
<calcChain xmlns="http://schemas.openxmlformats.org/spreadsheetml/2006/main">
  <c r="E4" i="108" l="1"/>
  <c r="F4" i="108" s="1"/>
  <c r="K50" i="117" l="1"/>
  <c r="L44" i="117"/>
  <c r="H43" i="117"/>
  <c r="G43" i="117"/>
  <c r="F43" i="117"/>
  <c r="E43" i="117"/>
  <c r="D43" i="117"/>
  <c r="L42" i="117"/>
  <c r="L43" i="117" l="1"/>
  <c r="A9" i="110" l="1"/>
  <c r="A10" i="110" s="1"/>
  <c r="A11" i="110" s="1"/>
  <c r="A8" i="110"/>
  <c r="A16" i="106" l="1"/>
  <c r="A13" i="107" l="1"/>
  <c r="A14" i="107" s="1"/>
  <c r="A15" i="107" s="1"/>
  <c r="A8" i="106"/>
  <c r="A9" i="106" s="1"/>
  <c r="A10" i="106" s="1"/>
  <c r="A11" i="106" s="1"/>
</calcChain>
</file>

<file path=xl/comments1.xml><?xml version="1.0" encoding="utf-8"?>
<comments xmlns="http://schemas.openxmlformats.org/spreadsheetml/2006/main">
  <authors>
    <author>Autor</author>
  </authors>
  <commentList>
    <comment ref="D38" authorId="0" shapeId="0">
      <text>
        <r>
          <rPr>
            <sz val="9"/>
            <color indexed="81"/>
            <rFont val="Tahoma"/>
            <family val="2"/>
            <charset val="238"/>
          </rPr>
          <t>Jako datę rozpoczęcia realizacji projektu należy rozumieć podpisanie głównego kontraktu na roboty budowlane/dostawy/usługi</t>
        </r>
      </text>
    </comment>
    <comment ref="H38" authorId="0" shapeId="0">
      <text>
        <r>
          <rPr>
            <sz val="9"/>
            <color indexed="81"/>
            <rFont val="Tahoma"/>
            <family val="2"/>
            <charset val="238"/>
          </rPr>
          <t>Datą zakończenia realizacji projektu jest uzyskanie pozwolenia na użytkowanie inwestycji/odbiór głównych dostaw/usług w ramach projektu.</t>
        </r>
      </text>
    </comment>
    <comment ref="B47" authorId="0" shapeId="0">
      <text>
        <r>
          <rPr>
            <sz val="9"/>
            <color indexed="81"/>
            <rFont val="Tahoma"/>
            <family val="2"/>
            <charset val="238"/>
          </rPr>
          <t xml:space="preserve">Należy wypisać kluczowe zadania jakie będą realizowane w ramach projektu. 
Dla każdego zadania należy przedstawić krótki opis działań składających się na dane zadanie oraz podać szacunkową wartość kosztów całkowitych danego zadania.
</t>
        </r>
      </text>
    </comment>
  </commentList>
</comments>
</file>

<file path=xl/sharedStrings.xml><?xml version="1.0" encoding="utf-8"?>
<sst xmlns="http://schemas.openxmlformats.org/spreadsheetml/2006/main" count="3263" uniqueCount="2136">
  <si>
    <t>INFORMACJE OGÓLNE</t>
  </si>
  <si>
    <t>Nr narzędzia w Policy Paper</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</si>
  <si>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</si>
  <si>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</si>
  <si>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</si>
  <si>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</si>
  <si>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</si>
  <si>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</si>
  <si>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</si>
  <si>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</si>
  <si>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lubelskie</t>
  </si>
  <si>
    <t>Nazwa Programu Operacyjnego</t>
  </si>
  <si>
    <t>Wersja Planu działań (dalej PD) [nr wersji/RRRR]</t>
  </si>
  <si>
    <t>Lp.</t>
  </si>
  <si>
    <t>Program Operacyjny Infrastruktura i Środowisko na lata 2014 - 2020</t>
  </si>
  <si>
    <t>Data i podpis osoby upoważnionej do złożenia 
Planu działań 
(zgodnie z informacją w pkt Informacje ogólne)</t>
  </si>
  <si>
    <t>Dane kontaktowe osoby upoważnionej do złożenia Planu Działań (imię i nazwisko, komórka organizacyjna, stanowisko, tel., e-mail)</t>
  </si>
  <si>
    <t>PI9a</t>
  </si>
  <si>
    <t>Załącznik nr 1. Listy programów/działań/ projektów spoza EFSI ze środków publicznych oraz innych działań EFSI nieopisanych w głównej części Planu działań.</t>
  </si>
  <si>
    <t>Identyfikator/
nr umowy o dofinansowanie</t>
  </si>
  <si>
    <t>Nazwa działania/projektu/programu</t>
  </si>
  <si>
    <t>Instytucja realizująca/ Beneficjent</t>
  </si>
  <si>
    <t>Lokalizacja działania/projektu/programu</t>
  </si>
  <si>
    <t>Data rozpoczęcia realizacji działania/ projektu/ programu</t>
  </si>
  <si>
    <t>Data zakończenia realizacji działania/ projektu/ programu</t>
  </si>
  <si>
    <t>Działania planowane/ realizowane  w ramach przedsięwzięciu (główne rezultaty)</t>
  </si>
  <si>
    <t>Wartość całkowita projektu [PLN]</t>
  </si>
  <si>
    <t>Wydatki kwalifikowalne [PLN]</t>
  </si>
  <si>
    <t xml:space="preserve">Dofinansowanie UE [PLN] </t>
  </si>
  <si>
    <t>Województwo</t>
  </si>
  <si>
    <t>Miasto</t>
  </si>
  <si>
    <t>Kod pocztowy</t>
  </si>
  <si>
    <t>Ulica</t>
  </si>
  <si>
    <t>POIS.09.01.00-00-0001/16</t>
  </si>
  <si>
    <t>Poprawa świadczonych usług medycznych poprzez inwestycję w infrastrukturę SOR Samodzielnego Publicznego Wojewódzkiego Szpitala Specjalistycznego w Chełmie</t>
  </si>
  <si>
    <t>Chełm</t>
  </si>
  <si>
    <t>22-100</t>
  </si>
  <si>
    <t>Ceramiczna 1</t>
  </si>
  <si>
    <t>W ramach projektu realizowane będą następujące zadania: - roboty budowlane w zakresie SOR, - zakup wyposażenia dla SOR.</t>
  </si>
  <si>
    <t>POIS.09.01.00-00-0002/16</t>
  </si>
  <si>
    <t>Doposażenie w sprzęt i aparaturę medyczną SOR Wojewódzkiego Szpitala Zespolonego w Toruniu</t>
  </si>
  <si>
    <t>kujawsko-pomorskie</t>
  </si>
  <si>
    <t>Toruń</t>
  </si>
  <si>
    <t>87-100</t>
  </si>
  <si>
    <t>św. Józefa 53-59</t>
  </si>
  <si>
    <t>W ramach projektu realizowane będą następujące zadania: - zakup sprzętu i aparatury medycznej dla SOR (m. in. analizator parametrów krytycznych, analizator markerów kardiologicznych, defibrylator, pulsoksymetr, aparat do znieczulenia ogólnego, respirator transportowy, respirator stacjonarny, aparat EKG, stół operacyjny).</t>
  </si>
  <si>
    <t>POIS.09.01.00-00-0004/16</t>
  </si>
  <si>
    <t>Szpital Uniwersytecki Nr 2 im. dr Jana Biziela w Bydgoszczy</t>
  </si>
  <si>
    <t>Bydgoszcz</t>
  </si>
  <si>
    <t>85-168</t>
  </si>
  <si>
    <t>Kornela Ujejskiego 75</t>
  </si>
  <si>
    <t>W ramach projektu realizowane będą następujące zadania: - przebudowa pomieszczeń SOR, - utworzenie 3 stanowisk IT</t>
  </si>
  <si>
    <t>POIS.09.01.00-00-0006/16</t>
  </si>
  <si>
    <t>Poprawa skuteczności działań ratownictwa medycznego poprzez modernizację i doposażenie SOR oraz budowę lądowiska w WSzS w Białej Podlaskiej</t>
  </si>
  <si>
    <t>Wojewódzki Szpital Specjalistyczny w Białej Podlaskiej</t>
  </si>
  <si>
    <t>21-500</t>
  </si>
  <si>
    <t>Terebelska 57-65</t>
  </si>
  <si>
    <t xml:space="preserve">Projekt obejmuje: 1) Budowę całodobowego lądowiska dla śmigłowców wraz z infrastrukturą towarzyszącą, 2) Modernizację SOR, 3) Zakup sprzętu medycznego, 4) Instalacje monitoringu CCTV. </t>
  </si>
  <si>
    <t>POIS.09.01.00-00-0009/16</t>
  </si>
  <si>
    <t>Przebudowa i modernizacja Szpitalnego Oddziału Ratunkowego w Wojewódzkim Szpitalu Zespolonym w Elblągu</t>
  </si>
  <si>
    <t>Wojewódzki Szpital Zespolony w Elblągu</t>
  </si>
  <si>
    <t>warmińsko-mazurskie</t>
  </si>
  <si>
    <t>Elbląg</t>
  </si>
  <si>
    <t>82-300</t>
  </si>
  <si>
    <t>Królewiecka 146</t>
  </si>
  <si>
    <t xml:space="preserve">W ramach projektu zaplanowano: a. roboty budowlane (przewidywany koszt 7.389.013,27 PLN, w tym wydatki kwalifikowalne 3.623.075,57 PLN) b. zakup aparatury medycznej (przewidywany koszt 405.942,65 PLN, w tym wydatki kwalifikowalne: 218.439,43 PLN) c. nadzór inwestorski (przewidywany koszt 149.852,61 PLN, w tym wydatki kwalifikowalne 149.075,50 PLN) d. promocję projektu (przewidywany koszt, w pełni kwalifikowalny, 9.409,50 PLN) Do głównych celów projektu należą: 1. Wzmocnienie infrastruktury służby zdrowia w zakresie ratownictwa medycznego na terenie województwa warmińsko-mazurskiego; 2. Podniesienie jakości i dostępności do badań medycznych w zakresie ratownictwa medycznego na terenie województwa warmińsko-mazurskiego. Produkty i rezultaty projektu: 1. Liczba wspartych podmiotów udzielających świadczeń ratownictwa medycznego - 1; 2. Nakłady inwestycyjne na zakup aparatury medycznej - 218.439,43 PLN 3. Powierzchnia przebudowanych/rozbudowanych obiektów ochrony zdrowia - 1.020 m2 4. Liczba zakupionej aparatury medycznej - 30 sztuk 5. Liczba stanowisk intensywnej terapii w obszarze intensywnej terapii - 3; 6. Liczba leczonych w zmodernizowanym i doposażonym SOR - 1 356 osób/rok; 7. Liczba obiektów dostosowanych do potrzeb osób z niepełnosprawnością - 1. </t>
  </si>
  <si>
    <t>POIS.09.01.00-00-0010/16</t>
  </si>
  <si>
    <t>Samodzielny Publiczny Zakład Opieki Zdrowotnej w Mławie</t>
  </si>
  <si>
    <t>mazowieckie</t>
  </si>
  <si>
    <t>Mława</t>
  </si>
  <si>
    <t>06-500</t>
  </si>
  <si>
    <t>Anny Dobrskiej 1</t>
  </si>
  <si>
    <t xml:space="preserve">Projekt zakłada zakup sprzętu na potrzeby SOR (692.500,00 PLN - wydatek wykazany jako kwalifikowalny) oraz działania informacyjno-promocyjne (3.198,00 PLN - wydatek wykazany jako kwalifikowalny). Ogólnym celem projektu jest poprawa funkcjonowania systemy ratownictwa medycznego w województwie mazowieckim. Celem bezpośrednim projektu jest zwiększenie efektywności i jakości udzielanych świadczeń przez szpitalny oddział ratunkowy zlokalizowany w SP ZOZ w Mławie. Produkty i rezultaty: a. liczba wspartych podmiotów leczniczych - 1; b. nakłady inwestycyjne na zakup aparatury medycznej - 692.500,00 PLN; c. Liczba leczonych w podmiocie objętym wsparciem - 10 000 osób/rok. </t>
  </si>
  <si>
    <t>POIS.09.01.00-00-0011/16</t>
  </si>
  <si>
    <t>Modernizacja Szpitalnego Oddziału Ratunkowego Powiatowego Szpitala w Iławie wraz z budową lądowiska</t>
  </si>
  <si>
    <t>Iława</t>
  </si>
  <si>
    <t>14-200</t>
  </si>
  <si>
    <t>gen. Władysława Andersa 3</t>
  </si>
  <si>
    <t>W ramach projektu realizowane będą następujące zadania: - budowa lądowiska, - modernizacja SOR - zakup aparatury medycznej i sprzętu dla SOR</t>
  </si>
  <si>
    <t>POIS.09.01.00-00-0012/16</t>
  </si>
  <si>
    <t>Poprawa funkcjonowania ratownictwa medycznego w powiecie brzeskim poprzez doposażenie i zastosowanie technologii energooszczędnych w Szpitalnym Oddziale Ratunkowym w SPZOZ w Brzesku</t>
  </si>
  <si>
    <t>małopolskie</t>
  </si>
  <si>
    <t>Brzesko</t>
  </si>
  <si>
    <t>32-800</t>
  </si>
  <si>
    <t>Tadeusza Kościuszki 68</t>
  </si>
  <si>
    <t>W ramach projektu realizowane będą następujące zadania: - doposażenie SOR, - wymiana oświetlenia na SOR.</t>
  </si>
  <si>
    <t>POIS.09.01.00-00-0015/16</t>
  </si>
  <si>
    <t>Warszawa</t>
  </si>
  <si>
    <t>01-809</t>
  </si>
  <si>
    <t>Cegłowska 80</t>
  </si>
  <si>
    <t>W ramach projektu realizowane będą następujące zadania: - przebudowa SOR (prace budowlane), - zakup wyposażenia dla SOR.</t>
  </si>
  <si>
    <t>POIS.09.01.00-00-0017/16</t>
  </si>
  <si>
    <t>Modernizacja SOR z uwzględnieniem utworzenia stanowiska do wstępnej intensywnej terapii, doposażenie w sprzęt medyczny oraz remont estakady i wykonanie windy dla osób niepełnosprawnych</t>
  </si>
  <si>
    <t>Zamość</t>
  </si>
  <si>
    <t>22-400</t>
  </si>
  <si>
    <t>al. Aleje Jana Pawła II 10</t>
  </si>
  <si>
    <t>Projekt przewiduje: a. remont estakady dojazdowej do SOR (1.615.812,12 PLN - wydatek wskazany jako kwalifikowalny) b. zakup i montaż podnośnika platformowego obudowanego dla osób niepełnosprawnych (120 000,01 PLN - wydatek wykazany jako kwalifikowalny) c. przebudowę i modernizację pomieszczeń SOR (228.710,00 PLN - wydatek wykazany jako kwalifikowalny) d. zakup sprzętu medycznego na potrzeby SOR (1 228 503,96 PLN - wydatek wykazany jako kwalifikowalny) e. zakup wyposażenia medycznego utworzonego stanowiska do intensywnej terapii (341.172,00 PLN - wydatek wykazany jako kwalifikowalny) f. wydatki na opracowanie studium wykonalności, aktualizację dokumentacji projektowej, zarządzanie projektem oraz działania informacyjno-promocyjne (42.619,50 PLN -= wydatek wykazany jako kwalifikowalny) Celem projektu jest poprawa funkcjonowania systemu ratownictwa medycznego w województwie lubelskim. Celem bezpośrednim projekty jest zwiększenie efektywności i jakości udzielanych świadczeń przez szpitalny oddział ratunkowy zlokalizowany w Samodzielnym Publicznym Szpitalu Wojewódzkim im. Papieża Jana Pawła II w Zamościu. Produkty i rezultaty: a. liczba wspartych podmiotów leczniczych - 1 b. nakłady inwestycyjne na zakup aparatury medycznej - 1.569.675,96 PLN c. Liczba obiektów dostosowanych do potrzeb osób niepełnosprawnych - 1.</t>
  </si>
  <si>
    <t>POIS.09.01.00-00-0019/16</t>
  </si>
  <si>
    <t>Wsparcie Szpitalnego Oddziału Ratunkowego SPZOZ w Wieluniu poprzez budowę lądowiska dla śmigłowców ratunkowych oraz zakup niezbędnego sprzętu medycznego</t>
  </si>
  <si>
    <t>łódzkie</t>
  </si>
  <si>
    <t>Wieluń</t>
  </si>
  <si>
    <t>98-300</t>
  </si>
  <si>
    <t>Szpitalna 16</t>
  </si>
  <si>
    <t xml:space="preserve">Planowany do realizacji przez Wnioskodawcę projekt zakłada: a. budowę lądowiska dla śmigłowców ratunkowych; b. zakup aparatury medycznej, w tym stołu zabiegowego, lampy zabiegowej, respiratora oraz aparatu do znieczulania. Cele projektu zostały zdefiniowane jako: 1. Zapewnienie osobie w stanie nagłego zagrożenia zdrowotnego możliwości niezwłocznego przybycia do miejsca zdarzenia właściwych służb ratowniczych. 2. Zapewnienie pacjentowi niezwłocznego przewiezienia i przyjęcia do najbliższego zakładu zdrowotnego, udzielającego wysokospecjalistycznych świadczeń zdrowotnych oraz badań diagnostycznych. 3. Wpisanie się w standard tzw. "złotej godziny". 4. Zwiększenie szans uratowania życia pacjenta w ciężkich przypadkach. 5. Poprawa stanu infrastruktury ochrony zdrowia zapewniającej dostępność specjalistycznych i wysokospecjalistycznych świadczeń zdrowotnych. Produkty i rezultaty założone przez Wnioskodawcę do osiągnięcia w wyniku realizacji działań projektowych: a. Liczba wspartych podmiotów leczniczych: 1; b. Nakłady inwestycyjne na zakup aparatury medycznej: 302.400,00 PLN; c. Liczba wybudowanych lądowisk dla śmigłowców: 1. W wyniku realizacji projektu liczba leczonych w podmiocie leczniczym objętym wsparciem wzrośnie do 10000 osób/rok. </t>
  </si>
  <si>
    <t>POIS.09.01.00-00-0023/16</t>
  </si>
  <si>
    <t>Zespół Opieki Zdrowotnej w Bolesławcu</t>
  </si>
  <si>
    <t>dolnośląskie</t>
  </si>
  <si>
    <t>Bolesławiec</t>
  </si>
  <si>
    <t>59-700</t>
  </si>
  <si>
    <t>Jeleniogórska 4</t>
  </si>
  <si>
    <t>W ramach projektu planowane są następujące zadania: - zakup wyposażenia dla SOR - remont pomieszczeń SOR (założenie klimatyzacji i drzwi przesuwnych) - zakup infrastruktury niezbędnej do odbierania danych medycznych transmitowanych z ambulansu</t>
  </si>
  <si>
    <t>POIS.09.01.00-00-0026/16</t>
  </si>
  <si>
    <t>Rozbudowa SOR i zakup sprzętu medycznego z uwzględnieniem stanowisk wstępnej intensywnej terapii dla ZZOZ w Ostrowie Wielkopolskim</t>
  </si>
  <si>
    <t>wielkopolskie</t>
  </si>
  <si>
    <t>Ostrów Wielkopolski</t>
  </si>
  <si>
    <t>63-400</t>
  </si>
  <si>
    <t>Projekt obejmuje rozbudowę szpitalnego oddziału ratunkowego i zakup sprzętu medycznego.</t>
  </si>
  <si>
    <t>POIS.09.01.00-00-0028/16</t>
  </si>
  <si>
    <t>Rozbudowa Szpitalnego Oddziału Ratunkowego Specjalistycznego Centrum Medycznego S.A. w Polanicy-Zdroju wraz z doposażeniem</t>
  </si>
  <si>
    <t>57-320</t>
  </si>
  <si>
    <t>Jana Pawła II 2</t>
  </si>
  <si>
    <t>W ramach projektu realizowane są następujące zadania: - rozbudowa SOR, - zakup wyposażenia dla SOR</t>
  </si>
  <si>
    <t>CENTRALNY SZPITAL KLINICZNY MSW W WARSZAWIE</t>
  </si>
  <si>
    <t>02-507</t>
  </si>
  <si>
    <t>Wołoska 137</t>
  </si>
  <si>
    <t>W ramach projektu zaplanowano następujące zadania: - adaptacja SOR w tym wydzielenie strefy "zielonej" (roboty budowlane) - zakup wyposażenia na SOR</t>
  </si>
  <si>
    <t>POIS.09.01.00-00-0031/16</t>
  </si>
  <si>
    <t>Przebudowa Szpitalnego Oddziału Ratunkowego Szpitala Wojewódzkiego im. K.S. Wyszyńskiego w Łomży wraz z doposażeniem w sprzęt i aparaturę medyczną</t>
  </si>
  <si>
    <t>podlaskie</t>
  </si>
  <si>
    <t>Łomża</t>
  </si>
  <si>
    <t>18-404</t>
  </si>
  <si>
    <t>al. marsz. Józefa Piłsudskiego 11</t>
  </si>
  <si>
    <t>W ramach projektu zaplanowane zostały następujące zadania: - dostosowanie SOR do obowiązujących przepisów prawa (roboty budowlane); - zakup wyposażenia na SOR.</t>
  </si>
  <si>
    <t>świętokrzyskie</t>
  </si>
  <si>
    <t>POIS.09.01.00-00-0035/16</t>
  </si>
  <si>
    <t>Przebudowa i doposażenie Szpitalnego Oddziału Ratunkowego w Wojewódzkim Szpitalu Zespolonym w Płocku</t>
  </si>
  <si>
    <t>Płock</t>
  </si>
  <si>
    <t>09-400</t>
  </si>
  <si>
    <t xml:space="preserve"> 19</t>
  </si>
  <si>
    <t>Modernizacja i doposażenie SOR. Zakres projektu: - wykonanie robót budowlanych, - nadzór budowlany, - zakup aparatury medycznej, sprzętu i wyposażenia, - działania promocyjne.</t>
  </si>
  <si>
    <t>POIS.09.01.00-00-0036/16</t>
  </si>
  <si>
    <t>Siedlce</t>
  </si>
  <si>
    <t>08-110</t>
  </si>
  <si>
    <t>Księcia Józefa Poniatowskiego 26</t>
  </si>
  <si>
    <t>Projekt zakłada wykonanie prac budowlano-modernizacyjnych w pomieszczeniach SOR, dobudowę nowego budynku, jego wykończenie oraz zakup niezbędnej aparatury i sprzętu medycznego ratującego życie. Zadania w ramach projektu: 1. Realizacja robót budowlanych (6.765.570,00 PLN, w tym 4.000.000,00 PLN wydatki kwalifikowalne) 2. Projekt budowlany (107.256,00 PLN - wydatek niekwalifikowalny) 3. Przygotowanie studium wykonalności (34.440,00 PLN - wydatki niekwalifikowalne) 4. Przygotowanie wniosku o dofinansowanie (4.920,00 PLN - wydatek niekwalifikowalny) 5. Informacja i promocja (6.000,00 PLN - wydatek niekwalifikowalny) 6. Zakup aparatury medycznej i wyposażenia (3.414.200,00 PLN - wydatek niekwalifikowalny) 7. nadzór budowlany (70.000,00 PLN - wydatek niekwalifikowalny) Celem projektu jest poprawa funkcjonowania systemu ratownictwa medycznego poprzez wzrost potencjału SOR dzięki dobudowie, modernizacji i wyposażeniu w nowoczesny sprzęt. Cele szczegółowe" - poprawa jakości świadczeń medycznych; - wzrost liczby pacjentów jednoczesnych na SOR; - wzrost bezpieczeństwa funkcjonowania SOR w razie przerw energii elektrycznej; - poprawa komfortu, ergonomii i efektywności pracy personelu; - poprawa komfortu pacjentów i personelu; - ograniczenie kosztów SOR Produkty i rezultaty: a. liczba wspartych podmiotów leczniczych - 1; b. liczba leczonych w podmiotach leczniczych objętych wsparciem - 57 960 osób/rok c. liczba obiektów dostosowanych do potrzeb osób z niepełnosprawnością - 1.</t>
  </si>
  <si>
    <t>Wykonanie prac remontowo-budowlanych wraz z doposażeniem w sprzęt medyczny Szpitalnego Oddziału Ratunkowego w SPZOZ w Międzychodzie w celu poprawy funkcjonowania systemu ratownictwa medycznego w powiecie międzychodzkim</t>
  </si>
  <si>
    <t>SAMODZIELNY PUBLICZNY ZAKŁAD OPIEKI ZDROWOTNEJ W MIEDZYCHODZIE</t>
  </si>
  <si>
    <t>64-400</t>
  </si>
  <si>
    <t>Szpitalna 10</t>
  </si>
  <si>
    <t>Celem ogólnym projektu jest zapewnienie dostępu ludności do infrastruktury ochrony zdrowia oraz poprawa efektywności systemu opieki zdrowotnej na terenie województwa wielkopolskiego. Cel bezpośredni projektu polega na poprawie funkcjonowania systemu ratownictwa medycznego w powiecie międzychodzkim poprzez zwiększenie dostępności oraz skuteczności udzielanych świadczeń ratowniczych w SOR w Międzychodzie. W ramach projektu planowane są poniższe działania: a. roboty budowlane związane z częściową zmianą układu funkcjonalnego pomieszczeń, b. zakup aparatury medycznej, c. opracowanie planów i projektów. Produkty i rezultaty założone do osiągnięcia w wyniku realizacji działań projektowych: 1. Liczba wspartych podmiotów leczniczych: 1. 2. Nakłady inwestycyjne na zakup aparatury medycznej: 2.648.137,69 PLN. 3. Liczba obiektów dostosowanych do potrzeb osób niepełnosprawnych: 1. W wyniku realizacji projektu liczba leczonych w podmiocie leczniczym objętym wsparciem wzrośnie do 4520 osób/rocznie.</t>
  </si>
  <si>
    <t>POIS.09.01.00-00-0038/16</t>
  </si>
  <si>
    <t>Budowa lądowiska wyniesionego dla śmigłowców ratowniczych wraz z niezbędną infrastrukturą na potrzeby Szpitalnego Oddziału Ratunkowego na terenie Samodzielnego Publicznego Zakładu Opieki Zdrowotnej w Kępnie przy ul. Szpitalnej 7</t>
  </si>
  <si>
    <t>Kępno</t>
  </si>
  <si>
    <t>63-600</t>
  </si>
  <si>
    <t>Szpitalna 7</t>
  </si>
  <si>
    <t>Głównym celem projektu jest dostosowanie SOR w Kępnie do Rozporządzenia Ministra Zdrowia z dnia 3.11.2011 r. w sprawie Szpitalnego Oddziału Ratunkowego, poprawa bezpieczeństwa zdrowotnego, poprawa efektywności systemu ochrony zdrowia ludności powiatu kępińskiego i powiatów ościennych oraz obniżenie poziomu śmiertelności i skutków powikłań w wyniku wypadków i innych stanów nagłego zagrożenia zdrowotnego na obszarze interwencji SOR w Kępnie. W rapach projektu Wnioskodawca planuje budowę lądowiska wyniesionego dla śmigłowców wraz z niezbędną infrastrukturą. Planowane do osiągnięcia w wyniku realizacji projektu produkty: a. liczba wspartych podmiotów leczniczych: 1 b. liczba wybudowanych lądowisk dla śmigłowców: 1 liczba obiektów dostosowanych do potrzeb osób z niepełnosprawnościami: 1 W wyniku realizacji projektu liczba leczonych w podmiocie leczniczym objętym wsparciem wzrośnie do 10 482 osób/rok.</t>
  </si>
  <si>
    <t>POIS.09.01.00-00-0041/16</t>
  </si>
  <si>
    <t>Parczew</t>
  </si>
  <si>
    <t>21-200</t>
  </si>
  <si>
    <t>Kościelna 136</t>
  </si>
  <si>
    <t>W ramach projektu zaplanowane zostały następujące zadania: - modernizacja pomieszczeń SOR poprzez doposażenie w nowy sprzęt oraz wymianę już wyeksploatowanego, wykonanie źródeł zasilania gazów medycznych, - przeprowadzenie prac remontowo – montażowych,</t>
  </si>
  <si>
    <t>POIS.09.01.00-00-0043/16</t>
  </si>
  <si>
    <t>Podniesienie jakości świadczeń zdrowotnych o znaczeniu ponadregionalnym poprzez przebudowę i doposażenie Szpitalnego Oddziału Ratunkowego SP ZOZ MSWiA w Lublinie</t>
  </si>
  <si>
    <t>Lublin</t>
  </si>
  <si>
    <t>20-331</t>
  </si>
  <si>
    <t xml:space="preserve"> 3</t>
  </si>
  <si>
    <t>Roboty budowlane i doposażenie. Zakres projektu obejmuje: prace przygotowawcze, roboty budowlane, zakup środków trwałych, nadzór nad projektem, zarządzanie projektem, promocję projektu.</t>
  </si>
  <si>
    <t>Poprawa efektywności systemu ratownictwa medycznego poprzez modernizację i doposażenie Szpitalnego Oddziału Ratunkowego w Wojewódzkim Szpitalu Zespolonym w Kaliszu</t>
  </si>
  <si>
    <t>WOJEWÓDZKI SZPITAL ZESPOLONY IM. LUDWIKA PERZYNY W KALISZU</t>
  </si>
  <si>
    <t>Kalisz</t>
  </si>
  <si>
    <t>62-800</t>
  </si>
  <si>
    <t>Poznańska 79</t>
  </si>
  <si>
    <t>Prace budowlano-modernizacyjne w pomieszczeniach SOR, zakup sprzętu i wyposażenia.</t>
  </si>
  <si>
    <t>POIS.09.01.00-00-0046/16</t>
  </si>
  <si>
    <t>lubuskie</t>
  </si>
  <si>
    <t>Gorzów Wielkopolski</t>
  </si>
  <si>
    <t>66-400</t>
  </si>
  <si>
    <t>Jana Dekerta 1</t>
  </si>
  <si>
    <t>W ramach projektu realizowane będą następujące zadania: - Budowa zadaszonego tunelu łączącego lądowisko z SOR - Zakup sprzętu medycznego dla SOR - Przebudowa wewnętrzna oraz rozbudowa SOR.</t>
  </si>
  <si>
    <t>POIS.09.01.00-00-0056/16</t>
  </si>
  <si>
    <t>Wołomin</t>
  </si>
  <si>
    <t>05-200</t>
  </si>
  <si>
    <t>Gdyńska 1/3</t>
  </si>
  <si>
    <t>W ramach projektu realizowane będą następujące zadania: - budowa lądowiska.</t>
  </si>
  <si>
    <t>POIS.09.01.00-00-0059/16</t>
  </si>
  <si>
    <t>Szpital Powiatowy im. Edmunda Biernackiego w Mielcu</t>
  </si>
  <si>
    <t>podkarpackie</t>
  </si>
  <si>
    <t>Mielec</t>
  </si>
  <si>
    <t>39-300</t>
  </si>
  <si>
    <t>Żeromskiego 22</t>
  </si>
  <si>
    <t>W ramach projektu realizowane będą następujące zadania: - modernizacja SOR (roboty budowlane), - zakup wyposażenia dla SOR.</t>
  </si>
  <si>
    <t>POIS.09.01.00-00-0061/16</t>
  </si>
  <si>
    <t>Zakup sprzętu i aparatury medycznej dla Szpitalnego Oddziału Ratunkowego w Szpitalu Wojewódzkim w Poznaniu</t>
  </si>
  <si>
    <t>Poznań</t>
  </si>
  <si>
    <t>60-479</t>
  </si>
  <si>
    <t>Juraszów 7/19</t>
  </si>
  <si>
    <t>Projekt zakłada zakup 176 sztuk aparatury medycznej (m.in. respirator stacjonarny na statywie mobilnym, respirator transportowy, 12 kardiomonitorów, aparat RTG oraz aparat USG) o wartości 3.998.839,74 PLN oraz na zorganizowaniu dodatkowych dwóch stanowisk intensywnej terapii i jednego stanowiska obserwacyjnego. W ramach projektu przewidziano również promocje projektu w wysokości 1.156,20 PLN. Celem projektu jest wzrost bezpieczeństwa pacjentów i jakości świadczeń medycznych realizowanych przez Szpitalny Oddział Ratunkowy Szpitala Wojewódzkiego w Poznaniu. W ramach projektu zostaną osiągnięte następujące produkty: a. Liczba wspartych podmiotów leczniczych: 1 b. Nakłady inwestycyjne na zakup aparatury medycznej: 3.998.839,74 PLN W wyniku realizacji projektu liczba leczonych w podmiocie leczniczym objętym wsparciem wzrośnie do 63 687/osób/rok.</t>
  </si>
  <si>
    <t>POIS.09.01.00-00-0063/16</t>
  </si>
  <si>
    <t>Garwolin</t>
  </si>
  <si>
    <t>08-400</t>
  </si>
  <si>
    <t xml:space="preserve"> 50</t>
  </si>
  <si>
    <t>W ramach projektu realizowane będą następujące zadania: - zakup wyposażenia dla SOR.</t>
  </si>
  <si>
    <t>POIS.09.01.00-00-0067/16</t>
  </si>
  <si>
    <t>Rozbudowa i doposażenie obszaru zabiegowego oraz wstępnej intensywnej terapii w SOR Szpitala Specjalistycznego im. F. Ceynowy w aspekcie rosnących potrzeb zdrowotnych północnych powiatów Województwa Pomorskiego</t>
  </si>
  <si>
    <t>pomorskie</t>
  </si>
  <si>
    <t>Wejherowo</t>
  </si>
  <si>
    <t>84-200</t>
  </si>
  <si>
    <t>dr. Alojzego Jagalskiego 10</t>
  </si>
  <si>
    <t>W ramach projektu realizowane będą następujące zadania: - zakup wyposażenia i aparatury medycznej dla SOR, - adaptacja pomieszczeń (roboty budowlane)</t>
  </si>
  <si>
    <t>POIS.09.01.00-00-0068/16</t>
  </si>
  <si>
    <t>zachodniopomorskie</t>
  </si>
  <si>
    <t>Szczecin</t>
  </si>
  <si>
    <t>70-891</t>
  </si>
  <si>
    <t>Alfreda Sokołowskiego 11</t>
  </si>
  <si>
    <t xml:space="preserve">W ramach projektu realizowane będą następujące zadania: - doposażenie SOR w specjalistyczny sprzęt medyczny </t>
  </si>
  <si>
    <t>POIS.09.01.00-00-0069/16</t>
  </si>
  <si>
    <t>Poprawienie standardów diagnozy i terapii poprzez zakup sprzętu i wykonanie prac modernizacyjnych w Szpitalnym Oddziale Ratunkowym w Miejskim Centrum Medycznym im. dr. Karola Jonschera w Łodzi</t>
  </si>
  <si>
    <t>Łódź</t>
  </si>
  <si>
    <t>93-113</t>
  </si>
  <si>
    <t>Milionowa 12</t>
  </si>
  <si>
    <t>Zakres przedmiotowy projektu: 1) zakup sprzętu medycznego, 2) prace modernizacyjno-naprawcze w SOR, 3) prace modernizacyjne w zakresie instalacji wentylacji.</t>
  </si>
  <si>
    <t>POIS.09.01.00-00-0072/16</t>
  </si>
  <si>
    <t>śląskie</t>
  </si>
  <si>
    <t>Cieszyn</t>
  </si>
  <si>
    <t>43-400</t>
  </si>
  <si>
    <t>Bielska 4</t>
  </si>
  <si>
    <t>Modernizacja i doposażenie SOR wraz z budową lądowiska. Zakres projektu: - budowa lądowiska, - zakup aparatury medycznej, - doposażenie stanowisk intensywnej terapii, - nadzór budowlany, - promocja.</t>
  </si>
  <si>
    <t>POIS.09.01.00-00-0073/16</t>
  </si>
  <si>
    <t>Modernizacja i rozbudowa Szpitalnego Oddziału Ratunkowego w Wojewódzkim Szpitalu Specjalistycznym nr 3 w Rybniku</t>
  </si>
  <si>
    <t>Rybnik</t>
  </si>
  <si>
    <t>44-200</t>
  </si>
  <si>
    <t>Energetyków 46</t>
  </si>
  <si>
    <t>W ramach projektu realizowane będą następujące zadania: - zakup wyposażenia dla SOR, - modernizacja z przebudową pomieszczeń na potrzeby SOR.</t>
  </si>
  <si>
    <t>POIS.09.01.00-00-0075/16</t>
  </si>
  <si>
    <t>Rozbudowa i przebudowa wraz z doposażeniem Szpitalnego Oddziału Ratunkowego Szpitala Specjalistycznego im. H. Klimontowicza w Gorlicach z zastosowaniem energooszczędnych rozwiązań technologicznych</t>
  </si>
  <si>
    <t>Szpital Specjalistyczny im. Henryka Klimontowicza w Gorlicach</t>
  </si>
  <si>
    <t>Gorlice</t>
  </si>
  <si>
    <t>38-300</t>
  </si>
  <si>
    <t>Węgierska 21</t>
  </si>
  <si>
    <t xml:space="preserve">Zakres przedmiotowy projektu: 1) Przebudowa istniejącego SOR, 2) Dobudowa łącznika pomiędzy ogólnodostępną strefą SOR a ciągiem komunikacji ogólnej segmentu B szpitala, 3) Dobudowa zewnętrznego pomostu wejścia do pomieszczenia dekontaminacji, 4) Wymiana central wentylacyjnych, 5) Zastosowanie energooszczędnych lamp oświetlenia, 6) Ustawienie dwóch central klimatyzacyjnych, 7) Ustawienie agregatu wody lodowej, 8) Zakup i montaż monitoringu, 9) Zakup sprzętu. </t>
  </si>
  <si>
    <t>POIS.09.01.00-00-0077/16</t>
  </si>
  <si>
    <t>Szpital Specjalistyczny im. Jędrzeja Śniadeckiego w Nowym Sączu</t>
  </si>
  <si>
    <t>Nowy Sącz</t>
  </si>
  <si>
    <t>33-300</t>
  </si>
  <si>
    <t>Młyńska 10</t>
  </si>
  <si>
    <t xml:space="preserve">Zakres przedmiotowy projektu: 1) Przebudowa, remont i rozbudowa SOR, 2) Termomodernizacja SOR, 3) Budowa wiaty środków transportu sanitarnego, 4) Zakup aparatury medycznej. </t>
  </si>
  <si>
    <t>POIS.09.01.00-00-0082/16</t>
  </si>
  <si>
    <t>Przebudowa, rozbudowa i doposażenie Szpitalnego Oddziału Ratunkowego SPZOZ w Świdnicy oraz modernizacja lądowiska</t>
  </si>
  <si>
    <t>Świdnica</t>
  </si>
  <si>
    <t>58-100</t>
  </si>
  <si>
    <t>Leśna 27-29</t>
  </si>
  <si>
    <t xml:space="preserve">Zakres przedmiotowy projektu: 1) Rozbudowa i przebudowa SOR, 2) Wymiana wskaźnika kierunku wiatru na lądowisku, 3) Wymiana stolarki okiennej i drzwiowej na SOR, 4) Doposażenie SOR. </t>
  </si>
  <si>
    <t>POIS.09.01.00-00-0083/16</t>
  </si>
  <si>
    <t>Rozbudowa i modernizacja infrastruktury ratownictwa medycznego w Pleszewskim Centrum Medycznym w Pleszewie</t>
  </si>
  <si>
    <t>Pleszew</t>
  </si>
  <si>
    <t>63-300</t>
  </si>
  <si>
    <t>Poznańska 125A</t>
  </si>
  <si>
    <t xml:space="preserve">Projekt zakłada dofinansowanie poniższych działań: a. prace budowlano-instalacyjne, b. zakup sprzętu medycznego, c. przygotowanie studium wykonalności wraz z AKK, d. zarządzanie projektem, e. promocję projektu. Cele projektu zostały określone przez Wnioskodawcę jako: a. zapewnienie osobie w stanie nagłego zagrożenia zdrowotnego możliwości niezwłocznego przybycia na miejsce zdarzenia właściwych służb ratowniczych, b. zapewnienie pacjentowi wysokiej jakości usług ratownictwa medycznego opartego o nowoczesną bazę aparatury medycznej, c. wpisanie się w standard tzw. "złotej godziny", d. zwiększenie szans uratowania życia pacjenta w przypadkach ciężkich, e. poprawa stanu infrastruktury ochrony zdrowia zapewniającej dostępność specjalistycznych i wysokospecjalistycznych świadczeń zdrowotnych. Poprzez realizację działań projektowych, osiągnięte zostaną następujące produkty: a. liczba wspartych podmiotów leczniczych: 1, b. nakłady inwestycyjne na zakup aparatury medycznej: 1.687.500,00 PLN, W wyniku realizacji projektu liczba leczonych w podmiocie leczniczym objętym wsparciem wzrośnie do 24 000 osób/rok. </t>
  </si>
  <si>
    <t>POIS.09.01.00-00-0084/16</t>
  </si>
  <si>
    <t>Przebudowa i doposażenie Szpitalnego Oddziału Ratunkowego Szpitala Wojewódzkiego w Bielsku-Białej w celu poprawy warunków udzielania świadczeń medycznych i właściwej segregacji w stanach zagrożenia zdrowia i życia</t>
  </si>
  <si>
    <t>Bielsko-Biała</t>
  </si>
  <si>
    <t>43-316</t>
  </si>
  <si>
    <t>al. Armii Krajowej 101</t>
  </si>
  <si>
    <t xml:space="preserve">Zakres przedmiotowy projektu: 1) Zmiana sposobu użytkowania zespołu garaży na część ambulatoryjną SOR, 2) Dobudowa jednokondygnacyjnego segmentu, w którym będą się mieścić gabinety lekarskie i rejestracja, 3) Przebudowa dotychczasowych pomieszczeń SOR, 4) Doposażenie SOR w niezbędny sprzęt. </t>
  </si>
  <si>
    <t>POIS.09.01.00-00-0086/16</t>
  </si>
  <si>
    <t>Poprawa bezpieczeństwa zdrowotnego na obszarze powiatu działdowskiego i województwa warmińsko-mazurskiego poprzez budowę lądowiska przyszpitalnego SPZOZ w Działdowie</t>
  </si>
  <si>
    <t>Działdowo</t>
  </si>
  <si>
    <t>13-200</t>
  </si>
  <si>
    <t>Leśna 1</t>
  </si>
  <si>
    <t xml:space="preserve">Celem nadrzędnym projektu jest zapewnienie dostępu do infrastruktury ochrony zdrowia i poprawa efektywności jej funkcjonowania. Cel bezpośredni został zdefiniowany jako poprawa funkcjonowania systemu ratownictwa medycznego SOR SPZOZ w Działdowie i na terenie jego oddziaływania. Wskazane cele zostaną osiągnięte poprzez realizację w ramach projektu robót budowlanych, tj. budowę lądowiska przyszpitalnego dla śmigłowców. W wyniku realizacji projektu: a. zwiększy się dostępność SOR dla pacjentów po wypadkach komunikacyjnych, b. wzrośnie bezpieczeństwo i możliwości prowadzenia działań medycznych dla pacjentów SPZOZ w Działdowie, którzy wymagają wyspecjalizowanego leczenia w innych placówkach (transport międzyszpitalny), c. skrócony zostanie czas dotarcia do szpitala i co za tym idzie czas diagnostyki od momentu wystąpienia zdarzenia nagłego, d. wzrośnie skuteczność działań w stanie zagrożenia życia; e. zmniejszy się poziom śmiertelności w powiecie oraz zostanie uzyskane przyspieszenie powrotu pacjenta do sprawności zawodowej. W wyniku realizacji działań projektowych zostaną osiągnięte następujące produkty: a. liczba wspartych podmiotów leczniczych: 1, b. liczba wybudowanych lądowisk dla śmigłowców: 1, c. liczba obiektów dostosowanych do potrzeb osób z niepełnosprawnością: 1. b. </t>
  </si>
  <si>
    <t>POIS.09.01.00-00-0090/16</t>
  </si>
  <si>
    <t>Rozbudowa z przebudową i doposażeniem istniejącego Szpitalnego Oddziału Ratunkowego przy WCSKJ wraz z uruchomieniem lądowiska</t>
  </si>
  <si>
    <t>Jelenia Góra</t>
  </si>
  <si>
    <t>58-506</t>
  </si>
  <si>
    <t>Michała Kleofasa Ogińskiego 6</t>
  </si>
  <si>
    <t>Przebudowa oraz doposażenie SOR. Zakres projektu obejmuje: - Przebudowę i rozbudowę SOR, - Doposażenie w sprzęt medyczny, - Przystosowanie lądowiska do całodobowej gotowości.</t>
  </si>
  <si>
    <t>POIS.09.01.00-00-0091/16</t>
  </si>
  <si>
    <t>Modernizacja i doposażenie SOR Specjalistycznego Szpitala im. Alfreda Sokołowskiego z siedzibą w Wałbrzychu</t>
  </si>
  <si>
    <t>Specjalistyczny Szpital im. dra A. Sokołowskiego</t>
  </si>
  <si>
    <t>Wałbrzych</t>
  </si>
  <si>
    <t>58-309</t>
  </si>
  <si>
    <t>Alfreda Sokołowskiego 4</t>
  </si>
  <si>
    <t xml:space="preserve">Celem ogólnym projektu jest zmniejszenie nierówności w zakresie stanu zdrowia, zwiększenie dostępności do wysokiej jakości usług zdrowotnych, poprawa skuteczności podejmowania działań ratunkowych, poprawa funkcjonowania systemu ratownictwa medycznego, zmniejszenie skali ubóstwa w regionie oraz zmniejszenie trwałych skutków stanów nagłych, w tym kalectwa i niepełnosprawności. W ramach projektu przewidziano: 1. Modernizację Szpitalnego Oddziału Ratunkowego. 2. Doposażenie SOR w aparaturę medyczną, sprzęt i wyposażenie - 48 sztuk (m.in. fotokoagulator, aparat usg, cyfrowy mobilny aparat ramię C). Cel bezpośredni został zdefiniowany jako zapewnienie 26 tys. osób w skali roku pomocy w doposażonym i zmodernizowanym Szpitalnym Oddziale Ratunkowym w Specjalistycznym Szpitalu im. dra A. Sokołowskiego w Wałbrzychu. Produkty i rezultaty planowane do osiągnięcia w wyniku realizacji działań projektowych: 1. Liczba wspartych podmiotów leczniczych: 1. 2. Nakłady inwestycyjne na zakup aparatury medycznej: 2.357.363,32 PLN. W wyniku realizacji projektu, liczba leczonych w podmiocie leczniczym objętym wsparciem wzrośnie do 500 osób/rocznie. </t>
  </si>
  <si>
    <t>POIS.09.01.00-00-0093/16</t>
  </si>
  <si>
    <t>Szpital Wojewódzki im. Prymasa Kardynała Stefana Wyszyńskiego w Sieradzu</t>
  </si>
  <si>
    <t>Sieradz</t>
  </si>
  <si>
    <t>98-200</t>
  </si>
  <si>
    <t>Armii Krajowej 7</t>
  </si>
  <si>
    <t xml:space="preserve">Projekt zakłada zakup sprzętu i aparatury medycznej, zakup wyposażenia socjalno-bytowego, wymianę dźwigu szpitalnego, montaż zewnętrznej platformy dźwigowej, zakup urządzeń do dekontaminacji powietrza oraz wymianę oświetlenia na SOR. Koszt całkowity projektu: 2.465.917,37 PLN (całość kwalifikowalne). Celem projektu jest poprawa efektywności funkcjonowania systemu Państwowego Ratownictwa Medycznego w powiecie sieradzkim i zduńskowolskim, realizowana poprzez wsparcie funkcjonującego w strukturze Szpitala Wojewódzkiego w Sieradzu Szpitalnego Oddziału Ratunkowego. Produkty i rezultaty: 1. Liczba wspartych podmiotów leczniczych: 1 2. Nakłady inwestycyjne na zakup aparatury medycznej: 1.104.429,35 PLN 3. Liczba obiektów dostosowanych do potrzeb osób z niepełnosprawnością: 1 </t>
  </si>
  <si>
    <t>POIS.09.01.00-00-0094/16</t>
  </si>
  <si>
    <t>Budowa całodobowego lądowiska dla śmigłowców sanitarnych na potrzeby Szpitalnego Oddziału Ratunkowego w Kociewskim Centrum Zdrowia sp. z o.o.</t>
  </si>
  <si>
    <t>Starogard Gdański</t>
  </si>
  <si>
    <t>83-200</t>
  </si>
  <si>
    <t>dra Józefa Balewskiego 1</t>
  </si>
  <si>
    <t>Projekt będzie polegał na przebudowie płyty istniejącego lądowiska i dostosowaniu jej do pełnienia funkcji całodobowego lądowiska dla śmigłowców sanitarnych.</t>
  </si>
  <si>
    <t>POIS.09.01.00-00-0097/16</t>
  </si>
  <si>
    <t>Zwiększenie dostępności i skuteczności leczenia pacjentów w nagłych przypadkach przez kompleksową modernizację SOR NZOZ Szpitala Specjalistycznego w Jędrzejowie</t>
  </si>
  <si>
    <t>Jędrzejów</t>
  </si>
  <si>
    <t>28-300</t>
  </si>
  <si>
    <t>Małogoska 25</t>
  </si>
  <si>
    <t>W ramach projektu realizowane będą następujące zadania: - modernizacja SOR (roboty budowlane) - budowa lądowiska wyniesionego - zakup wyposażenia dla SOR</t>
  </si>
  <si>
    <t>POIS.09.01.00-00-0098/16</t>
  </si>
  <si>
    <t>Rozwój infrastruktury ratownictwa medycznego w powiecie suskim poprzez modernizację i doposażenie Szpitalnego Oddziału Ratunkowego w Suchej Beskidzkiej</t>
  </si>
  <si>
    <t>Sucha Beskidzka</t>
  </si>
  <si>
    <t>34-200</t>
  </si>
  <si>
    <t>Szpitalna 22</t>
  </si>
  <si>
    <t xml:space="preserve">Celem bezpośrednim projektu jest poprawa funkcjonowania systemu ratownictwa medycznego na terenie powiatu suskiego. Realizacja powyższego celu przyczyni się realizacji celu ogólnego, którym jest zapewnienie dostępu ludności do infrastruktury ochrony zdrowia oraz poprawa efektywności systemu opieki zdrowotnej na terenie województwa małopolskiego. W ramach projektu Wnioskodawca przewiduje: a. przebudowę SOR: roboty instalacji wodno-kanalizacyjnej, grzewczej, gazów medycznych, instalacji wentylacyjno-klimatyzacyjne (2.299.585,17 PLN), b. modernizację rampy oraz wykonanie wiatrołapu wejściowego przed budynkiem A (439.938,33 PLN), c. zakup sprzętu medycznego w wysokości 1.165.205,44 PLN. Produkty projektu: a. Liczba wspartych podmiotów leczniczych: 1, b. nakłady inwestycyjne na zakup aparatury medycznej: 1.165.205,44 PLN, W wyniku realizacji projektu liczba leczonych w podmiocie leczniczym objętym wsparciem wzrośnie do 15 676 osób/rok. </t>
  </si>
  <si>
    <t>POIS.09.01.00-00-0100/16</t>
  </si>
  <si>
    <t>Kraków</t>
  </si>
  <si>
    <t>31-826</t>
  </si>
  <si>
    <t>os. Złotej Jesieni 1</t>
  </si>
  <si>
    <t>W ramach projektu realizowane będą następujące zadania: - zakup wyposażenia dla SOR</t>
  </si>
  <si>
    <t>POIS.09.01.00-00-0102/16</t>
  </si>
  <si>
    <t>Budowa lądowiska sanitarnego dla śmigłowców ratunkowych i modernizacja pomieszczeń SOR wraz z zakupem sprzętu medycznego w celu zapewnienia pełnej funkcjonalności Szpitalnego Oddziału Ratunkowego w Nowym Szpitalu Sp. z o.o.</t>
  </si>
  <si>
    <t>70-526</t>
  </si>
  <si>
    <t>Zakres przedmiotowy projektu: 1) Budowa lądowiska sanitarnego dla śmigłowców ratunkowych, 2) Modernizacja pomieszczeń SOR, 3) Zakup sprzętu medycznego, 4) Zakup urządzeń do odbierania danych medycznych pacjenta transmitowanych ze środków transportu sanitarnego.</t>
  </si>
  <si>
    <t>POIS.12.01.00-00-001/10</t>
  </si>
  <si>
    <t>XII.1. Rozwój systemu ratownictwa medycznego - Dostosowanie miejsca startów i lądowań śmigłowców do potrzeb SOR SPZOZ w Mławie.</t>
  </si>
  <si>
    <t xml:space="preserve">dr Anny Dobrskiej 1 </t>
  </si>
  <si>
    <t xml:space="preserve">  Liczba wybudowanych instytucji ochrony zdrowia - 1</t>
  </si>
  <si>
    <t>POIS.12.01.00-00-001/11</t>
  </si>
  <si>
    <t>XII.1. Rozwój systemu ratownictwa medycznego - Utworzenie Centrum Urazowego w Szpitalu Wojewódzkim SP ZOZ w Zielonej Górze</t>
  </si>
  <si>
    <t>Szpital Wojewódzki Samodzielny Publiczny Zakład Opieki Zdrowotnej im. Karola Marcinkowskiego w Zielonej Górze</t>
  </si>
  <si>
    <t>Zielona Góra</t>
  </si>
  <si>
    <t>65-046</t>
  </si>
  <si>
    <t xml:space="preserve">Zyty 26 </t>
  </si>
  <si>
    <t>Liczba doposażonych instytucji ochrony zdrowia - 1 Liczba przebudowanych instytucji ochrony zdrowia - 1 Liczba wybudowanych instytucji ochrony zdrowia - 1</t>
  </si>
  <si>
    <t>POIS.12.01.00-00-002/10</t>
  </si>
  <si>
    <t>XII.1. Rozwój systemu ratownictwa medycznego - Podniesienie dostępności do SOR SPZOZ w Brzesku poprzez budowę lądowiska dla śmigłowców.</t>
  </si>
  <si>
    <t>Samodzielny Publiczny Zespół Opieki Zdrowotnej w Brzesku</t>
  </si>
  <si>
    <t xml:space="preserve">ul. Kościuszki 68 </t>
  </si>
  <si>
    <t>POIS.12.01.00-00-002/11</t>
  </si>
  <si>
    <t>XII.1. Rozwój systemu ratownictwa medycznego - Centrum urazowe w Wojewódzkim Szpitalu Specjalistycznym w Olsztynie szansą kompleksowego leczenia pacjentów z urazami wielonarządowymi</t>
  </si>
  <si>
    <t>Wojewódzki Szpital Specjalistyczny w Olsztynie</t>
  </si>
  <si>
    <t>Olsztyn</t>
  </si>
  <si>
    <t>10-561</t>
  </si>
  <si>
    <t xml:space="preserve">Żołnierska 18 </t>
  </si>
  <si>
    <t>POIS.12.01.00-00-003/10</t>
  </si>
  <si>
    <t>XII.1. Rozwój systemu ratownictwa medycznego - Budowa lądowiska dla śmigłowców ratunkowych wraz z zapewnieniem komunikacji z SOR w W.S.S. w Zgierzu</t>
  </si>
  <si>
    <t>Wojewódzki Szpital Specjalistyczny im. Marii Skłodowskiej-Curie w Zgierzu</t>
  </si>
  <si>
    <t>Zgierz</t>
  </si>
  <si>
    <t>95-100</t>
  </si>
  <si>
    <t xml:space="preserve">Parzęczewska 35 </t>
  </si>
  <si>
    <t>POIS.12.01.00-00-003/11</t>
  </si>
  <si>
    <t>XII.1. Rozwój systemu ratownictwa medycznego - Budowa i remont oraz doposażenie baz Lotniczego Pogotowia Ratunkowego - ETAP 2</t>
  </si>
  <si>
    <t>SP ZOZ Lotnicze Pogotowie Ratunkowe</t>
  </si>
  <si>
    <t>01-934</t>
  </si>
  <si>
    <t xml:space="preserve">Księżycowa 5 </t>
  </si>
  <si>
    <t xml:space="preserve">  Liczba wybudowanych instytucji ochrony zdrowia - 4</t>
  </si>
  <si>
    <t>POIS.12.01.00-00-004/10</t>
  </si>
  <si>
    <t>XII.1. Rozwój systemu ratownictwa medycznego - Utworzenie Centrum Urazowego w Wojewódzkim Szpitalu Specjalistycznym im. M. Kopernika w Łodzi</t>
  </si>
  <si>
    <t>Wojewódzki Szpital Specjalistyczny im. M. Kopernika w Łodzi</t>
  </si>
  <si>
    <t>93-513</t>
  </si>
  <si>
    <t xml:space="preserve">Pabianicka 62 </t>
  </si>
  <si>
    <t xml:space="preserve">Liczba doposażonych instytucji ochrony zdrowia - 1  </t>
  </si>
  <si>
    <t>POIS.12.01.00-00-004/11</t>
  </si>
  <si>
    <t>XII.1. Rozwój systemu ratownictwa medycznego - Modernizacja i doposażenie Szpitala Wojewódzkiego nr 2 w Rzeszowie na potrzeby funkcjonowania centrum urazowego</t>
  </si>
  <si>
    <t>Szpital Wojewódzki Nr 2 im. Św. Jadwigi Królowej w Rzeszowie</t>
  </si>
  <si>
    <t>Rzeszów</t>
  </si>
  <si>
    <t>35-301</t>
  </si>
  <si>
    <t xml:space="preserve">Lwowska 60 </t>
  </si>
  <si>
    <t xml:space="preserve">Liczba doposażonych instytucji ochrony zdrowia - 1 Liczba przebudowanych instytucji ochrony zdrowia - 1 </t>
  </si>
  <si>
    <t>POIS.12.01.00-00-006/10</t>
  </si>
  <si>
    <t>XII.1. Rozwój systemu ratownictwa medycznego - Lądowisko Szpitala w Nysie</t>
  </si>
  <si>
    <t>Zespół Opieki Zdrowotnej</t>
  </si>
  <si>
    <t>opolskie</t>
  </si>
  <si>
    <t>Nysa</t>
  </si>
  <si>
    <t>48-300</t>
  </si>
  <si>
    <t xml:space="preserve">Świętego Piotra 1 </t>
  </si>
  <si>
    <t>POIS.12.01.00-00-008/10</t>
  </si>
  <si>
    <t>XII.1. Rozwój systemu ratownictwa medycznego - Chcemy i możemy Ci pomóc w każdej sytuacji - Budowa lądowiska dla śmigłowców sanitarnych na terenie Szpitala Powiatowego im. E. Biernackiego w Mielcu</t>
  </si>
  <si>
    <t>MIELEC</t>
  </si>
  <si>
    <t xml:space="preserve">ŻEROMSKIEGO 22 </t>
  </si>
  <si>
    <t>POIS.12.01.00-00-010/10</t>
  </si>
  <si>
    <t>XII.1. Rozwój systemu ratownictwa medycznego - Budowa lądowiska dla helikopterów służących dostępności do Szpitalnego Oddziału Ratunkowego w Ciechanowie</t>
  </si>
  <si>
    <t>Specjalistyczny Szpital Wojewódzki w Ciechanowie</t>
  </si>
  <si>
    <t>Ciechanów</t>
  </si>
  <si>
    <t>06-400</t>
  </si>
  <si>
    <t xml:space="preserve">Powstańców Wielkopolskich 2 </t>
  </si>
  <si>
    <t>POIS.12.01.00-00-011/10</t>
  </si>
  <si>
    <t>XII.1. Rozwój systemu ratownictwa medycznego - Przebudowa lądowiska dla helikopterów przy Szpitalu Specjalistycznym im. Jędrzeja Śniadeckiego w Nowym Sączu</t>
  </si>
  <si>
    <t xml:space="preserve">Młyńska 10 </t>
  </si>
  <si>
    <t>POIS.12.01.00-00-014/10</t>
  </si>
  <si>
    <t>XII.1. Rozwój systemu ratownictwa medycznego - Budowa lądowiska dla helikopterów na potrzeby Szpitalnego Oddziału Ratunkowego przy Wojewódzkim Szpitalu Bródnowskim w Warszawie</t>
  </si>
  <si>
    <t>Mazowiecki Szpital Bródnowski w Warszawie Spółka z ograniczoną odpowiedzialnością</t>
  </si>
  <si>
    <t>03-242</t>
  </si>
  <si>
    <t xml:space="preserve">Ludwika Kondratowicza 8 </t>
  </si>
  <si>
    <t>POIS.12.01.00-00-015/10</t>
  </si>
  <si>
    <t>XII.1. Rozwój systemu ratownictwa medycznego - Budowa lądowiska dla Szpitalnego Oddziału Ratunkowego przy SP ZZOZ w Wyszkowie</t>
  </si>
  <si>
    <t>Samodzielny Publiczny Zespół Zakładów Opieki Zdrowotnej w Wyszkowie</t>
  </si>
  <si>
    <t>Wyszków</t>
  </si>
  <si>
    <t>07-200</t>
  </si>
  <si>
    <t xml:space="preserve">Komisji Edukacji Narodowej 1 </t>
  </si>
  <si>
    <t>POIS.12.01.00-00-016/10</t>
  </si>
  <si>
    <t>XII.1. Rozwój systemu ratownictwa medycznego - Zwiększenie dostępności do świadczeń zdrowotnych w SPZZOZ w Gryficach poprzez rozbudowę lądowiska</t>
  </si>
  <si>
    <t>Samodzielny Publiczny Zespół Zakładów Opieki Zdrowotnej w Gryficach</t>
  </si>
  <si>
    <t>Gryfice</t>
  </si>
  <si>
    <t>72-300</t>
  </si>
  <si>
    <t xml:space="preserve">Niechorska 27 </t>
  </si>
  <si>
    <t>POIS.12.01.00-00-017/10</t>
  </si>
  <si>
    <t>XII.1. Rozwój systemu ratownictwa medycznego - Budowa lądowiska dla helikopterów na dachu skrzydła Szpitala w Szczecinie-Zdunowie</t>
  </si>
  <si>
    <t>Specjalistyczny Szpital im. prof. Alfreda Sokołowskiego</t>
  </si>
  <si>
    <t xml:space="preserve">A.Sokołowskiego 11 </t>
  </si>
  <si>
    <t>POIS.12.01.00-00-019/10</t>
  </si>
  <si>
    <t>XII.1. Rozwój systemu ratownictwa medycznego - Przebudowa lądowiska, podjazdu, wiaduktu i wiaty dla SOR Szpitala Wojewódzkiego w Gorzowie Wlkp.</t>
  </si>
  <si>
    <t>Wielospecjalistyczny Szpital Wojewódzki w Gorzowie Wlkp. Spółka z ograniczoną odpowiedzialnością</t>
  </si>
  <si>
    <t>Gorzów Wlkp.</t>
  </si>
  <si>
    <t xml:space="preserve">Dekerta 1 </t>
  </si>
  <si>
    <t>POIS.12.01.00-00-020/10</t>
  </si>
  <si>
    <t>XII.1. Rozwój systemu ratownictwa medycznego - Remont lądowiska dla śmigłowców ratunkowych celem dostosowania do standardów europejskich</t>
  </si>
  <si>
    <t>Wojewódzki Szpital Specjalistyczny Nr 5 im. "Św. Barbary"</t>
  </si>
  <si>
    <t>Sosnowiec</t>
  </si>
  <si>
    <t>41-200</t>
  </si>
  <si>
    <t xml:space="preserve">Plac Medyków 1 </t>
  </si>
  <si>
    <t>POIS.12.01.00-00-021/10</t>
  </si>
  <si>
    <t>XII.1. Rozwój systemu ratownictwa medycznego - Budowa lądowiska dla helikopterów służącego poprawie dostępności do Szpitalnego Oddziału Ratunkowego Zespołu Zakładów Opieki Zdrowotnej w Wadowicach</t>
  </si>
  <si>
    <t>Zespół Zakładów Opieki Zdrowotnej w Wadowicach</t>
  </si>
  <si>
    <t>Wadowice</t>
  </si>
  <si>
    <t>34-100</t>
  </si>
  <si>
    <t xml:space="preserve">Karmelicka 5 </t>
  </si>
  <si>
    <t>POIS.12.01.00-00-024/10</t>
  </si>
  <si>
    <t>XII.1. Rozwój systemu ratownictwa medycznego - Budowa lądowiska dla śmigłowców przy Zespole Opieki Zdrowotnej w Oleśnie</t>
  </si>
  <si>
    <t>Zespół Opieki Zdrowotnej w Oleśnie</t>
  </si>
  <si>
    <t>Olesno</t>
  </si>
  <si>
    <t>46-300</t>
  </si>
  <si>
    <t xml:space="preserve">Klonowa 1 </t>
  </si>
  <si>
    <t>POIS.12.01.00-00-025/10</t>
  </si>
  <si>
    <t>XII.1. Rozwój systemu ratownictwa medycznego - Budowa lądowiska dla helikopterów w NZOZ Szpital w Puszczykowie na potrzeby SOR</t>
  </si>
  <si>
    <t>Niepubliczny Zakład Opieki Zdrowotnej "Szpital w Puszczykowie im. prof. Stefana Tytusa Dąbrowskiego" Spółka z ograniczoną odpowiedzialnością</t>
  </si>
  <si>
    <t>Puszczykowo</t>
  </si>
  <si>
    <t>62-041</t>
  </si>
  <si>
    <t xml:space="preserve">Kraszewskiego 11 </t>
  </si>
  <si>
    <t>POIS.12.01.00-00-026/10</t>
  </si>
  <si>
    <t>XII.1. Rozwój systemu ratownictwa medycznego - Remont lądowiska dla helikopterów przy Wojewódzkim Szpitalu Zespolonym w Kielcach mający na celu dostosowanie do obowiązujących przepisów</t>
  </si>
  <si>
    <t>Wojewódzki Szpital Zespolony w Kielcach</t>
  </si>
  <si>
    <t>Kielce</t>
  </si>
  <si>
    <t>25-736</t>
  </si>
  <si>
    <t xml:space="preserve">Grunwaldzka 45 </t>
  </si>
  <si>
    <t>POIS.12.01.00-00-027/10</t>
  </si>
  <si>
    <t>XII.1. Rozwój systemu ratownictwa medycznego - Budowa lądowiska dla śmigłowców sanitarnych w Szpitalu Wojewódzkim w Poznaniu.</t>
  </si>
  <si>
    <t>Szpital Wojewódzki</t>
  </si>
  <si>
    <t>Juraszów 7 19</t>
  </si>
  <si>
    <t>POIS.12.01.00-00-028/10</t>
  </si>
  <si>
    <t>XII.1. Rozwój systemu ratownictwa medycznego - Poprawa skuteczności systemu ratownictwa na Mazurach poprzez budowę lądowiska przy SP ZOZ Giżycko</t>
  </si>
  <si>
    <t>Powiat Giżycki</t>
  </si>
  <si>
    <t>Giżycko</t>
  </si>
  <si>
    <t>11-500</t>
  </si>
  <si>
    <t xml:space="preserve">Al. 1 Maja 14 </t>
  </si>
  <si>
    <t>POIS.12.01.00-00-033/10</t>
  </si>
  <si>
    <t>XII.1. Rozwój systemu ratownictwa medycznego - Modernizacja lądowiska dla śmigłowców ratunkowych w 4 Wojskowym Szpitalu Klinicznym we Wrocławiu</t>
  </si>
  <si>
    <t>4 Wojskowy Szpital Kliniczny z Polikliniką Samodzielny Publiczny Zakład Opieki Zdrowotnej we Wrocławiu</t>
  </si>
  <si>
    <t>Wrocław</t>
  </si>
  <si>
    <t>50-981</t>
  </si>
  <si>
    <t xml:space="preserve">Rudolfa Weigla 5 </t>
  </si>
  <si>
    <t>POIS.12.01.00-00-034/10</t>
  </si>
  <si>
    <t>XII.1. Rozwój systemu ratownictwa medycznego - Budowa lądowiska dla śmigłowców przy Szpitalnym Oddziale Ratunkowym SP ZOZ w Nowym Tomyślu</t>
  </si>
  <si>
    <t>Powiat Nowotomyski</t>
  </si>
  <si>
    <t>Nowy Tomyśl</t>
  </si>
  <si>
    <t>64-300</t>
  </si>
  <si>
    <t xml:space="preserve">Poznańska 33 </t>
  </si>
  <si>
    <t>POIS.12.01.00-00-035/10</t>
  </si>
  <si>
    <t>XII.1. Rozwój systemu ratownictwa medycznego - Podniesienie dostępności do SOR Szpitala w Bełchatowie poprzez modernizację lądowiska dla śmigłowców</t>
  </si>
  <si>
    <t>Szpital Wojewódzki im. Jana Pawła II</t>
  </si>
  <si>
    <t>Bełchatów</t>
  </si>
  <si>
    <t>97-400</t>
  </si>
  <si>
    <t xml:space="preserve">Czapliniecka 123 </t>
  </si>
  <si>
    <t>POIS.12.01.00-00-036/10</t>
  </si>
  <si>
    <t>XII.1. Rozwój systemu ratownictwa medycznego - Podniesienie dostępności do SOR Szpitala Spec. w Gorlicach poprzez budowę lądowiska dla śmigłowców.</t>
  </si>
  <si>
    <t xml:space="preserve">Węgierska 21 </t>
  </si>
  <si>
    <t>POIS.12.01.00-00-037/10</t>
  </si>
  <si>
    <t>XII.1. Rozwój systemu ratownictwa medycznego - Budowa lądowiska dla śmigłowców na terenie SPZOZ w Krotoszynie</t>
  </si>
  <si>
    <t>Samodzielny Publiczny Zakład Opieki Zdrowotnej w Krotoszynie</t>
  </si>
  <si>
    <t>Krotoszyn</t>
  </si>
  <si>
    <t>63-700</t>
  </si>
  <si>
    <t xml:space="preserve">Młyńska 2 </t>
  </si>
  <si>
    <t>POIS.12.01.00-00-038/10</t>
  </si>
  <si>
    <t>XII.1. Rozwój systemu ratownictwa medycznego - Podniesienie dostępności do SOR Szpitala Pow. w Chrzanowie przez budowę lądowiska dla śmigłowców</t>
  </si>
  <si>
    <t>Szpital Powiatowy w Chrzanowie</t>
  </si>
  <si>
    <t>Chrzanów</t>
  </si>
  <si>
    <t>32-500</t>
  </si>
  <si>
    <t xml:space="preserve">Topolowa 16 </t>
  </si>
  <si>
    <t>POIS.12.01.00-00-039/10</t>
  </si>
  <si>
    <t>XII.1. Rozwój systemu ratownictwa medycznego - Budowa lądowiska dla helikopterów w celu poprawy dostępności do Szpitalnego Oddziału Ratunkowego i poprawy jakości ratownictwa medycznego w Powiecie Lęborskim</t>
  </si>
  <si>
    <t>Samodzielny Publiczny Specjalistyczny Zakład Opieki Zdrowotnej</t>
  </si>
  <si>
    <t>Lębork</t>
  </si>
  <si>
    <t>84-300</t>
  </si>
  <si>
    <t xml:space="preserve">Węgrzynowicza 13 </t>
  </si>
  <si>
    <t>POIS.12.01.00-00-041/10</t>
  </si>
  <si>
    <t>XII.1. Rozwój systemu ratownictwa medycznego - Budowa lądowiska dla helikopterów Lotniczego Pogotowia Ratunkowego usytuowanego na dachu budynku "A" Szpitala Powiatowego w Bochni przy ul. Krakowskiej 31</t>
  </si>
  <si>
    <t>Samodzielny Publiczny Zakład Opieki Zdrowotnej w Bochni "Szpital Powiatowy" im. bł. Marty Wieckiej</t>
  </si>
  <si>
    <t>Bochnia</t>
  </si>
  <si>
    <t>32-700</t>
  </si>
  <si>
    <t xml:space="preserve">Krakowska 31 </t>
  </si>
  <si>
    <t>POIS.12.01.00-00-042/10</t>
  </si>
  <si>
    <t>XII.1. Rozwój systemu ratownictwa medycznego - Kompleksowa modernizacja lądowiska dla helikopterów w PSZOZ w Inowrocławiu</t>
  </si>
  <si>
    <t>Szpital Wielospecjalistyczny im. dr. Ludwika Błażka w Inowrocławiu</t>
  </si>
  <si>
    <t>Inowrocław</t>
  </si>
  <si>
    <t>88-100</t>
  </si>
  <si>
    <t xml:space="preserve">Poznańska 97 </t>
  </si>
  <si>
    <t>POIS.12.01.00-00-044/10</t>
  </si>
  <si>
    <t>XII.1. Rozwój systemu ratownictwa medycznego - Modernizacja lądowiska dla helikopterów przy Wojewódzkim Szpitalu Zespolonym w Kaliszu</t>
  </si>
  <si>
    <t>Wojewódzki Szpital Zespolony im. Ludwika Perzyny w Kaliszu</t>
  </si>
  <si>
    <t xml:space="preserve">Poznańska 79 </t>
  </si>
  <si>
    <t>POIS.12.01.00-00-047/10</t>
  </si>
  <si>
    <t>XII.1. Rozwój systemu ratownictwa medycznego - Przebudowa lądowiska w SPZZOZ w Staszowie celem rozwoju ratownictwa medycznego w powiecie staszowskim</t>
  </si>
  <si>
    <t>Samodzielny Publiczny Zespół Zakładów Opieki Zdrowotnej w Staszowie</t>
  </si>
  <si>
    <t>Staszów</t>
  </si>
  <si>
    <t>28-200</t>
  </si>
  <si>
    <t xml:space="preserve">11 Listopada 78 </t>
  </si>
  <si>
    <t>POIS.12.01.00-00-050/10</t>
  </si>
  <si>
    <t>XII.1. Rozwój systemu ratownictwa medycznego - Lądowisko w Brodnicy szansą poprawy funkcjonowania systemu ratownictwa medycznego</t>
  </si>
  <si>
    <t>Brodnica</t>
  </si>
  <si>
    <t>87-300</t>
  </si>
  <si>
    <t xml:space="preserve">Wiejska 9 </t>
  </si>
  <si>
    <t>POIS.12.01.00-00-051/10</t>
  </si>
  <si>
    <t>XII.1. Rozwój systemu ratownictwa medycznego - Modernizacja i rozbudowa lądowiska dla śmigłowców na terenie Szpitala Specjalistycznego w Chojnicach</t>
  </si>
  <si>
    <t>Szpital Specjalistyczny im. J. K. Łukowicza w Chojnicach</t>
  </si>
  <si>
    <t>Chojnice</t>
  </si>
  <si>
    <t>89-600</t>
  </si>
  <si>
    <t xml:space="preserve">Leśna 10 </t>
  </si>
  <si>
    <t>POIS.12.01.00-00-053/10</t>
  </si>
  <si>
    <t>XII.1. Rozwój systemu ratownictwa medycznego - Modernizacja lądowiska dla helikopterów sanitarnych</t>
  </si>
  <si>
    <t>Samodzielny Publiczny Zakład Opieki Zdrowotnej Ministerstwa Spraw Wewnętrznych w Lublinie</t>
  </si>
  <si>
    <t xml:space="preserve">Grenadierów 3 </t>
  </si>
  <si>
    <t>POIS.12.01.00-00-055/10</t>
  </si>
  <si>
    <t>XII.1. Rozwój systemu ratownictwa medycznego - Poprawa funkcjonowania systemu ratownictwa medycznego poprzez budowę lądowiska dla śmigłówców przy Szpitalnym Oddziale Ratunkowym Samodzielnego Publicznego Zakładu Opieki Zdrowotnej w Myślenicach</t>
  </si>
  <si>
    <t>Powiat Myślenicki</t>
  </si>
  <si>
    <t>Myślenice</t>
  </si>
  <si>
    <t>32-400</t>
  </si>
  <si>
    <t xml:space="preserve">Mikołaja Reja 13 </t>
  </si>
  <si>
    <t>POIS.12.01.00-00-059/10</t>
  </si>
  <si>
    <t>XII.1. Rozwój systemu ratownictwa medycznego - Przebudowa lądowiska wraz z niezbędną infrastrukturą służącą polepszeniu dostępności do Szpitalnego Oddziału Ratunkowego Wojskowego Instytutu Medycznego</t>
  </si>
  <si>
    <t>Wojskowy Instytut Medyczny</t>
  </si>
  <si>
    <t>04-141</t>
  </si>
  <si>
    <t xml:space="preserve">Szaserów 128 </t>
  </si>
  <si>
    <t>POIS.12.01.00-00-061/10</t>
  </si>
  <si>
    <t>XII.1. Rozwój systemu ratownictwa medycznego - Remont i doposażenie centrum urazowego Szpitala Uniwersyteckiego Nr 1 im. Dr A. Jurasza w Bydgoszczy</t>
  </si>
  <si>
    <t>Szpital Uniwersytecki Nr 1 im. dr A. Jurasza w Bydgoszczy</t>
  </si>
  <si>
    <t>85-094</t>
  </si>
  <si>
    <t xml:space="preserve">Marii Skłodowskiej-Curie 9 </t>
  </si>
  <si>
    <t>POIS.12.01.00-00-062/10</t>
  </si>
  <si>
    <t>XII.1. Rozwój systemu ratownictwa medycznego - Utworzenie Centrum Urazów Wielonarządowych w Uniwersyteckim Szpitalu Klinicznym w Białymstoku</t>
  </si>
  <si>
    <t>Uniwersytecki Szpital Kliniczny w Białymstoku</t>
  </si>
  <si>
    <t>Białystok</t>
  </si>
  <si>
    <t>15-276</t>
  </si>
  <si>
    <t xml:space="preserve">M.Skłodowskiej-Curie 24A </t>
  </si>
  <si>
    <t>POIS.12.01.00-00-063/10</t>
  </si>
  <si>
    <t>XII.1. Rozwój systemu ratownictwa medycznego - DOPOSAŻENIE W SPECJALISTYCZNĄ APARATURĘ MEDYCZNĄ CENTRUM URAZOWEGO W OBECNIE BUDOWANYM CENTRUM MEDYCYNY INWAZYJNEJ</t>
  </si>
  <si>
    <t>Uniwersyteckie Centrum Kliniczne</t>
  </si>
  <si>
    <t>Gdańsk</t>
  </si>
  <si>
    <t>80-952</t>
  </si>
  <si>
    <t xml:space="preserve">Dębinki 7 </t>
  </si>
  <si>
    <t>POIS.12.01.00-00-064/10</t>
  </si>
  <si>
    <t>XII.1. Rozwój systemu ratownictwa medycznego - Budowa i remont oraz doposażenie baz Lotniczego Pogotowia Ratunkowego - ETAP 1.</t>
  </si>
  <si>
    <t xml:space="preserve">  Liczba wybudowanych instytucji ochrony zdrowia - 7</t>
  </si>
  <si>
    <t>POIS.12.01.00-00-065/10</t>
  </si>
  <si>
    <t>XII.1. Rozwój systemu ratownictwa medycznego - Stworzenie koniecznej infrastruktury technicznej i wyposażenia do utworzenia Centrum Urazowego w Akademickim Szpitalu Klinicznym im. Jana Mikulicza - Radeckiego we Wrocławiu</t>
  </si>
  <si>
    <t>Uniwersytecki Szpital Kliniczny im. Jana Mikulicza - Radeckiego we Wrocławiu</t>
  </si>
  <si>
    <t>50-556</t>
  </si>
  <si>
    <t xml:space="preserve">Borowska 213 </t>
  </si>
  <si>
    <t>Liczba doposażonych instytucji ochrony zdrowia - 1  Liczba wybudowanych instytucji ochrony zdrowia - 1</t>
  </si>
  <si>
    <t>POIS.12.01.00-00-066/10</t>
  </si>
  <si>
    <t>XII.1. Rozwój systemu ratownictwa medycznego - Zakup sprzętu medycznego na potrzeby organizacji Centrum Urazowego w Wojskowym Instytucie Medycznym</t>
  </si>
  <si>
    <t>POIS.12.01.00-00-067/10</t>
  </si>
  <si>
    <t>XII.1. Rozwój systemu ratownictwa medycznego - Wyposażenie i uruchomienie Centrum Urazowego w Szpitalu Uniwersyteckim w Krakowie – Etap II</t>
  </si>
  <si>
    <t>Samodzielny Publiczny Zakład Opieki Zdrowotnej Szpital Uniwersytecki w Krakowie</t>
  </si>
  <si>
    <t>31-501</t>
  </si>
  <si>
    <t xml:space="preserve">Kopernika 36 </t>
  </si>
  <si>
    <t>POIS.12.01.00-00-068/10</t>
  </si>
  <si>
    <t xml:space="preserve">XII.1. Rozwój systemu ratownictwa medycznego - Modernizacja i doposażenie SPSK Nr 4 w Lublinie w celu utworzenia Centrum Urazowego </t>
  </si>
  <si>
    <t>Samodzielny Publiczny Szpital Kliniczny nr 4 w Lublinie</t>
  </si>
  <si>
    <t>20-954</t>
  </si>
  <si>
    <t xml:space="preserve">ul. Jaczewskiego 8 </t>
  </si>
  <si>
    <t>POIS.12.01.00-00-069/10</t>
  </si>
  <si>
    <t>XII.1. Rozwój systemu ratownictwa medycznego - Centrum Urazowe przy ul. Szwajcarskiej 3 w Poznaniu - adaptacja pomieszczeń, zakup wyposażenia, budowa niezbędnej infrastruktury, w tym lądowiska dla śmigłowców</t>
  </si>
  <si>
    <t>Miasto Poznań</t>
  </si>
  <si>
    <t>61-841</t>
  </si>
  <si>
    <t xml:space="preserve">Plac Kolegiacki 17 </t>
  </si>
  <si>
    <t>POIS.12.01.00-00-070/10</t>
  </si>
  <si>
    <t>XII.1. Rozwój systemu ratownictwa medycznego - Utworzenie centrum urazowego na bazie wielospecjalistycznego Wojewódzkiego Szpitala Specjalistycznego nr 5 im. Św. Barbary w Sosnowcu</t>
  </si>
  <si>
    <t>Wojewódzki Szpital Specjalistyczny Nr 5 im."Św. Barbary"</t>
  </si>
  <si>
    <t>POIS.12.01.00-00-209/08</t>
  </si>
  <si>
    <t>XII.1. Rozwój systemu ratownictwa medycznego - Poprawa bezpieczeństwa ludności poprzez dostosowanie infrastruktury ratownictwa medycznego SMS im. G. Narutowicza w Krakowie do wymogów prawa</t>
  </si>
  <si>
    <t>Szpital Miejski Specjalistyczny im. G. Narutowicza w Krakowie</t>
  </si>
  <si>
    <t>31-202</t>
  </si>
  <si>
    <t xml:space="preserve">Prądnicka 35-37 </t>
  </si>
  <si>
    <t>POIS.12.01.00-00-211/08</t>
  </si>
  <si>
    <t>XII.1. Rozwój systemu ratownictwa medycznego - Zakup aparatury i sprzętu medycznego dla szpitalnego oddziału ratunkowego Szpitala Wojewódzkiego im. Jana Pawła II w Bełchatowie</t>
  </si>
  <si>
    <t>POIS.12.01.00-00-212/08</t>
  </si>
  <si>
    <t>XII.1. Rozwój systemu ratownictwa medycznego - Przebudowa pomieszczeń Brzeskiego Centrum Medycznego w Brzegu na Szpitalny Oddział Ratunkowy</t>
  </si>
  <si>
    <t>Powiat Brzeski</t>
  </si>
  <si>
    <t>Brzeg</t>
  </si>
  <si>
    <t>49-300</t>
  </si>
  <si>
    <t xml:space="preserve">Robotnicza 20 </t>
  </si>
  <si>
    <t>POIS.12.01.00-00-213/08</t>
  </si>
  <si>
    <t>XII.1. Rozwój systemu ratownictwa medycznego - Podniesienie dostępu do specjalistycznych świadczeń zdrowotnych poprzez wyposażenie Szpitalnego Oddziału Ratunkowego w Nysie</t>
  </si>
  <si>
    <t>NYSA</t>
  </si>
  <si>
    <t xml:space="preserve">ŚWIĘTEGO PIOTRA 1 </t>
  </si>
  <si>
    <t>POIS.12.01.00-00-216/08</t>
  </si>
  <si>
    <t>XII.1. Rozwój systemu ratownictwa medycznego - Dostosowanie Szpitalnego Oddziału Ratunkowego w SPZOZ w Brzesku do wymogów obowiązujących przepisów prawa, wraz z wyposażeniem w aparaturę medyczną.</t>
  </si>
  <si>
    <t>POIS.12.01.00-00-217/08</t>
  </si>
  <si>
    <t>XII.1. Rozwój systemu ratownictwa medycznego - Zapewnienie skutecznego systemu ratownictwa medycznego poprzez rozbudowę i zakup aparatury medycznej dla SOR-u Szpitala Wojewódzkiego w Opolu</t>
  </si>
  <si>
    <t>Szpital Wojewódzki w Opolu</t>
  </si>
  <si>
    <t>Opole</t>
  </si>
  <si>
    <t>45-372</t>
  </si>
  <si>
    <t xml:space="preserve">Augustyna Kośnego 53 </t>
  </si>
  <si>
    <t>POIS.12.01.00-00-218/08</t>
  </si>
  <si>
    <t>XII.1. Rozwój systemu ratownictwa medycznego - Modernizacja Szpitalnego Oddziału Ratunkowego w Szpitalu im. L. Rydygiera w Krakowie wraz z budową lądowiska i zakupem aparatury i sprzętu.</t>
  </si>
  <si>
    <t>Szpital Specjalistyczny im. Ludwika Rydygiera w Krakowie Spółka z ograniczoną odpowiedzialnością</t>
  </si>
  <si>
    <t xml:space="preserve">os. Złotej Jesieni 1 </t>
  </si>
  <si>
    <t>POIS.12.01.00-00-221/08</t>
  </si>
  <si>
    <t>XII.1. Rozwój systemu ratownictwa medycznego - Modernizacja Szpitalnego Oddziału Ratunkowego wraz z zakupem sprzętu dla Szpitala Wojewódzkiego we Włocławku</t>
  </si>
  <si>
    <t>Wojewódzki Szpital Specjalistyczny im. Błogosławionego Księdza Jerzego Popiełuszki we Włocławku</t>
  </si>
  <si>
    <t>Włocławek</t>
  </si>
  <si>
    <t>87-800</t>
  </si>
  <si>
    <t xml:space="preserve">Wieniecka 49 </t>
  </si>
  <si>
    <t>POIS.12.01.00-00-223/08</t>
  </si>
  <si>
    <t>XII.1. Rozwój systemu ratownictwa medycznego - Zakup wyrobów medycznych oraz wymiana dźwigów szpitalnych w celu poprawy jakości funkcjonowania Szpitalnego Oddziału Ratunkowego WSS nr 3 w Rybniku</t>
  </si>
  <si>
    <t>Samodzielny Publiczny Zakład Opieki Zdrowotnej Wojewódzki Szpital Specjalistyczny Nr 3 w Rybniku</t>
  </si>
  <si>
    <t xml:space="preserve">Energetyków 46 </t>
  </si>
  <si>
    <t>POIS.12.01.00-00-225/08</t>
  </si>
  <si>
    <t>XII.1. Rozwój systemu ratownictwa medycznego - Rozbudowa i remont Szpitalnego Oddziału Ratunkowego Szpitala im. Św. Jadwigi Śląskiej oraz zakup sprzętu medycznego dla potrzeb oddziału</t>
  </si>
  <si>
    <t>Szpital im. św. Jadwigi Śląskiej w Trzebnicy</t>
  </si>
  <si>
    <t>Trzebnica</t>
  </si>
  <si>
    <t>55-100</t>
  </si>
  <si>
    <t xml:space="preserve">Prusicka 53/55 </t>
  </si>
  <si>
    <t>POIS.12.01.00-00-227/08</t>
  </si>
  <si>
    <t>XII.1. Rozwój systemu ratownictwa medycznego - Modernizacja i doposażenie Szpitalnego Oddziału Ratunkowego w Wojewódzkim Szpitalu Podkarpackim im. Jana Pawła II w Krośnie</t>
  </si>
  <si>
    <t>Wojewódzki Szpital Podkarpacki im. Jana Pawła II w Krośnie</t>
  </si>
  <si>
    <t>Krosno</t>
  </si>
  <si>
    <t>38-400</t>
  </si>
  <si>
    <t xml:space="preserve">Korczyńska 57 </t>
  </si>
  <si>
    <t>POIS.12.01.00-00-228/08</t>
  </si>
  <si>
    <t>XII.1. Rozwój systemu ratownictwa medycznego - Kompleksowe dostosowanie SOR w Wojewódzkim Szpitalu Specjalistycznym we Wrocławiu do przepisów prawa o ratownictwie medycznym - III etap.</t>
  </si>
  <si>
    <t>Wojewódzki Szpital Specjalistyczny we Wrocławiu</t>
  </si>
  <si>
    <t>51-124</t>
  </si>
  <si>
    <t xml:space="preserve">Kamieńskiego 73 A </t>
  </si>
  <si>
    <t>POIS.12.01.00-00-231/08</t>
  </si>
  <si>
    <t>XII.1. Rozwój systemu ratownictwa medycznego - Poprawa jakości ratownictwa medycznego w Powiecie Lęborskim poprzez rozbudowę oraz doposażenie w sprzęt medyczny Szpitalnego Oddziału Ratunkowego w Lęborku</t>
  </si>
  <si>
    <t>POIS.12.01.00-00-232/08</t>
  </si>
  <si>
    <t>XII.1. Rozwój systemu ratownictwa medycznego - Rozbudowa i doposażenie Szpitalnego Oddziału Ratunkowego - II etap modernizacji Szpitala Powiatowego w Krotoszynie</t>
  </si>
  <si>
    <t>POIS.12.01.00-00-235/08</t>
  </si>
  <si>
    <t>XII.1. Rozwój systemu ratownictwa medycznego - Budowa lądowiska dla helikopterów oraz doposażenie Szpitalnego Oddziału Ratunkowego SP ZOZ w Środzie Wielkopolskiej w aparaturę medyczną</t>
  </si>
  <si>
    <t>Powiat Średzki</t>
  </si>
  <si>
    <t>Środa Wielkopolska</t>
  </si>
  <si>
    <t>63-000</t>
  </si>
  <si>
    <t xml:space="preserve">Daszyńskiego 5 </t>
  </si>
  <si>
    <t>POIS.12.01.00-00-236/08</t>
  </si>
  <si>
    <t>XII.1. Rozwój systemu ratownictwa medycznego - Zakup sprzętu medycznego na potrzeby Szpitalnego Oddziału Ratunkowego w Złotowie</t>
  </si>
  <si>
    <t>Szpital Powiatowy im. Alfreda Sokołowskiego w Złotowie</t>
  </si>
  <si>
    <t>Złotów</t>
  </si>
  <si>
    <t>77-400</t>
  </si>
  <si>
    <t xml:space="preserve">Szpitalna 28 </t>
  </si>
  <si>
    <t>POIS.12.01.00-00-237/08</t>
  </si>
  <si>
    <t>XII.1. Rozwój systemu ratownictwa medycznego - Budowa całodobowego lądowiska dla helikopterów, zlokalizowanego na terenach przyszpitalnych, umożliwiającego przyjmowanie pacjentów do SOR w Szczecinie</t>
  </si>
  <si>
    <t>Samodzielny Publiczny Szpital Kliniczny Nr 1 im. prof. Tadeusza Sokołowskiego Pomorskiego Uniwersytetu Medycznego w Szczecinie</t>
  </si>
  <si>
    <t>71-252</t>
  </si>
  <si>
    <t xml:space="preserve">Unii Lubelskiej 1 </t>
  </si>
  <si>
    <t>POIS.12.01.00-00-238/08</t>
  </si>
  <si>
    <t>XII.1. Rozwój systemu ratownictwa medycznego - Dostosowanie Szpitalnego Oddziału Ratunkowego Wojewódzkiego Szpitala Zespolonego w Koninie do wymagań prawnych poprzez doposażenie w wyroby medyczne</t>
  </si>
  <si>
    <t>Wojewódzki Szpital Zespolony w Koninie</t>
  </si>
  <si>
    <t>Konin</t>
  </si>
  <si>
    <t>62-504</t>
  </si>
  <si>
    <t xml:space="preserve">Szpitalna 45 </t>
  </si>
  <si>
    <t>POIS.12.01.00-00-239/08</t>
  </si>
  <si>
    <t>XII.1. Rozwój systemu ratownictwa medycznego - Utworzenie Szpitalnego Oddziału Ratunkowego przy Chorzowskim Centrum Pediatrii i Onkologii</t>
  </si>
  <si>
    <t>SPZOZ Chorzowskie Centrum Pediatrii i Onkologii im. dr E.Hankego</t>
  </si>
  <si>
    <t>Chorzów</t>
  </si>
  <si>
    <t>41-500</t>
  </si>
  <si>
    <t xml:space="preserve">Truchana 7 </t>
  </si>
  <si>
    <t>POIS.12.01.00-00-242/08</t>
  </si>
  <si>
    <t>XII.1. Rozwój systemu ratownictwa medycznego - Podniesienie dostępu do specjalistycznych świadczeń zdrowotnych poprzez budowę lądowiska i modernizację Szpitalnego Oddziału Ratunkowego w Wałbrzychu</t>
  </si>
  <si>
    <t xml:space="preserve">Sokołowskiego 4 </t>
  </si>
  <si>
    <t>POIS.12.01.00-00-244/08</t>
  </si>
  <si>
    <t>XII.1. Rozwój systemu ratownictwa medycznego - Poprawa jakości leczenia w stanach zagrożenia życia poprzez dostosowanie SOR w SP ZOZ w Bielsku Podlaskim do obowiązujących wymogów prawnych</t>
  </si>
  <si>
    <t>Samodzielny Publiczny Zakład Opieki Zdrowotnej w Bielsku Podlaskim</t>
  </si>
  <si>
    <t>Bielsk Podlaski</t>
  </si>
  <si>
    <t>17-100</t>
  </si>
  <si>
    <t xml:space="preserve">Kleszczelowska 1 </t>
  </si>
  <si>
    <t>POIS.12.01.00-00-246/08</t>
  </si>
  <si>
    <t>XII.1. Rozwój systemu ratownictwa medycznego - Przebudowa oraz doposażenie Szpitalnego Oddziału Ratunkowego w WSzS w Białej Podlaskiej w celu dostosowania do wymogów Rozporządzenia Ministra Zdrowia</t>
  </si>
  <si>
    <t>Biała Podlaska</t>
  </si>
  <si>
    <t xml:space="preserve">Terebelska 57-65 </t>
  </si>
  <si>
    <t>POIS.12.01.00-00-247/08</t>
  </si>
  <si>
    <t>XII.1. Rozwój systemu ratownictwa medycznego - Rozbudowa budynku szpitala Zespołu Opieki Zdrowotnej w Głogowie o Szpitalny Oddział Ratunkowy wraz z budową heliportu</t>
  </si>
  <si>
    <t>"Głogowski Szpital Powiatowy" spółka z ograniczoną odpowiedzialnością</t>
  </si>
  <si>
    <t>Głogów</t>
  </si>
  <si>
    <t>67-200</t>
  </si>
  <si>
    <t xml:space="preserve">Kościuszki 15 </t>
  </si>
  <si>
    <t>POIS.12.01.00-00-248/08</t>
  </si>
  <si>
    <t>XII.1. Rozwój systemu ratownictwa medycznego - Uruchomienie szpitalnego oddziału ratunkowego wraz z budową heliportu w Wojewódzkim Szpitalu Specjalistycznym w Legnicy</t>
  </si>
  <si>
    <t>Wojewódzki Szpital Specjalistyczny w Legnicy</t>
  </si>
  <si>
    <t>Legnica</t>
  </si>
  <si>
    <t>59-220</t>
  </si>
  <si>
    <t xml:space="preserve">Iwaszkiewicza 5 </t>
  </si>
  <si>
    <t>POIS.12.01.00-00-249/08</t>
  </si>
  <si>
    <t>XII.1. Rozwój systemu ratownictwa medycznego - Rozwój systemu ratownictwa medycznego regionu poprzez budowę lądowiska dla śmigłowców sanitarnych na terenie Wojewódzkiego Centrum Medycznego w Opolu</t>
  </si>
  <si>
    <t>Publiczny Samodzielny Zakład Opieki Zdrowotnej Wojewódzkie Centrum Medyczne</t>
  </si>
  <si>
    <t>45-418</t>
  </si>
  <si>
    <t xml:space="preserve">Al. W. Witosa 26 </t>
  </si>
  <si>
    <t>POIS.12.01.00-00-251/08</t>
  </si>
  <si>
    <t>XII.1. Rozwój systemu ratownictwa medycznego - Dostosowanie Szpitalnego Oddziału Ratunkowego SP ZZOZ w Janowie Lubelskim do wymagań prawnych poprzez doposażenie w sprzęt medyczny - etap I</t>
  </si>
  <si>
    <t>Samodzielny Publiczny Zespół Zakładów Opieki Zdrowotnej w Janowie Lubelskim</t>
  </si>
  <si>
    <t>Janów Lubelski</t>
  </si>
  <si>
    <t>23-300</t>
  </si>
  <si>
    <t xml:space="preserve">Jana Zamoyskiego 149 </t>
  </si>
  <si>
    <t>POIS.12.01.00-00-252/08</t>
  </si>
  <si>
    <t>XII.1. Rozwój systemu ratownictwa medycznego - Wyposażenie nowego Oddziału Ratunkowego Szpitala Powiatowego we Wrześni w nowoczesną aparaturę medyczną</t>
  </si>
  <si>
    <t>"Szpital Powiatowy we Wrześni" Spółka z ograniczoną odpowiedzialnością</t>
  </si>
  <si>
    <t>Września</t>
  </si>
  <si>
    <t>62-300</t>
  </si>
  <si>
    <t xml:space="preserve">Słowackiego 2 </t>
  </si>
  <si>
    <t>POIS.12.01.00-00-254/08</t>
  </si>
  <si>
    <t>XII.1. Rozwój systemu ratownictwa medycznego - Zwiększenie bezpieczeństwa zdrowotnego w Regionie Bieszczadzkim przez rozbudowę SOR w Sanoku, zakup sprzętu medycznego i budowę lądowiska dla helikopterów</t>
  </si>
  <si>
    <t>Samodzielny Publiczny Zespół Opieki Zdrowotnej w Sanoku</t>
  </si>
  <si>
    <t>Sanok</t>
  </si>
  <si>
    <t>38-500</t>
  </si>
  <si>
    <t xml:space="preserve">800-lecia 26 </t>
  </si>
  <si>
    <t>POIS.12.01.00-00-255/08</t>
  </si>
  <si>
    <t>XII.1. Rozwój systemu ratownictwa medycznego - Doposażenie Szpitalnego Oddziału Ratunkowego w Nowej Soli w specjalistyczny sprzęt medyczny oraz modernizacja Szpitalnego Oddziału Ratunkowego i lądowiska dla helikopterów realizowane przez Wielospecjalistyczny Szpital Samodzielny Publiczny Zakład Opieki Zdrowotnej w Nowej Soli</t>
  </si>
  <si>
    <t>Wielospecjalistyczny Szpital Samodzielny Publiczny Zakład Opieki Zdrowotnej w Nowej Soli</t>
  </si>
  <si>
    <t>Nowa Sól</t>
  </si>
  <si>
    <t>67-100</t>
  </si>
  <si>
    <t xml:space="preserve">Chałubińskiego 7 </t>
  </si>
  <si>
    <t>POIS.12.01.00-00-256/08</t>
  </si>
  <si>
    <t>XII.1. Rozwój systemu ratownictwa medycznego - Zwiększenie bezpieczeństwa zdrowotnego społeczeństwa poprzez przebudowę i doposażenie istniejącego Szpitalnego Oddziału Ratunkowego SPZZOZ w Gryficach</t>
  </si>
  <si>
    <t>POIS.12.01.00-00-257/08</t>
  </si>
  <si>
    <t>XII.1. Rozwój systemu ratownictwa medycznego - Poprawa bezpieczeństwa ludności poprzez utworzenie Szpitalnego Oddziału Ratunkowego w Szpitalu Powiatowym w Zawierciu</t>
  </si>
  <si>
    <t>Powiat Zawierciański</t>
  </si>
  <si>
    <t>Zawiercie</t>
  </si>
  <si>
    <t>42-400</t>
  </si>
  <si>
    <t xml:space="preserve">Sienkiewicza 34 </t>
  </si>
  <si>
    <t>POIS.12.01.00-00-261/08</t>
  </si>
  <si>
    <t>XII.1. Rozwój systemu ratownictwa medycznego - Zakup wyrobów medycznych do diagnostyki i terapii mieszkańców powiatu mrągowskiego do Szpitalnego Oddziału Ratunkowego Szpitala Powiatowego w Mrągowie</t>
  </si>
  <si>
    <t>Szpital Mrągowski im. Michała Kajki spółka z ograniczoną odpowiedzialnością</t>
  </si>
  <si>
    <t>Mrągowo</t>
  </si>
  <si>
    <t>11-700</t>
  </si>
  <si>
    <t xml:space="preserve">Wolności 12 </t>
  </si>
  <si>
    <t>POIS.12.01.00-00-262/08</t>
  </si>
  <si>
    <t>XII.1. Rozwój systemu ratownictwa medycznego - Rozbudowa i modernizacja Szpitala Śląskiego w Cieszynie - etap II - wyposażenie Szpitalnego Oddziału Ratunkowego</t>
  </si>
  <si>
    <t>Powiat Cieszyński</t>
  </si>
  <si>
    <t xml:space="preserve">Bobrecka 29 </t>
  </si>
  <si>
    <t>POIS.12.01.00-00-263/08</t>
  </si>
  <si>
    <t>XII.1. Rozwój systemu ratownictwa medycznego - Rozbudowa pracowni diagnostyki obrazowej i wyposażenie szpitalnego oddziału ratunkowego na potrzeby mieszkańców i turystów Bieszczad</t>
  </si>
  <si>
    <t>Samodzielny Publiczny Zespół Opieki Zdrowotnej w Lesku</t>
  </si>
  <si>
    <t>Lesko</t>
  </si>
  <si>
    <t>38-600</t>
  </si>
  <si>
    <t xml:space="preserve">Kazimierza Wielkiego 4 </t>
  </si>
  <si>
    <t>POIS.12.01.00-00-266/08</t>
  </si>
  <si>
    <t>XII.1. Rozwój systemu ratownictwa medycznego - Remont drogi dojazdowej i doposażenie Szpitalnego Oddziału Ratunkowego zgodnie z Rozp. Min. Zdrowia z 15.03.07r. w Szpitalu Powiatowym w Chrzanowie</t>
  </si>
  <si>
    <t>POIS.12.01.00-00-268/08</t>
  </si>
  <si>
    <t>XII.1. Rozwój systemu ratownictwa medycznego - Przebudowa i doposażenie Szpitalnego Oddziału Ratunkowego wraz z modernizacją lądowiska dla helikopterów ZZOZ w Oświęcimiu</t>
  </si>
  <si>
    <t>Zespół Zakładów Opieki Zdrowotnej w Oświęcimiu</t>
  </si>
  <si>
    <t>Oświęcim</t>
  </si>
  <si>
    <t>32-600</t>
  </si>
  <si>
    <t xml:space="preserve">Wysokie Brzegi 4 </t>
  </si>
  <si>
    <t>POIS.12.01.00-00-269/08</t>
  </si>
  <si>
    <t>XII.1. Rozwój systemu ratownictwa medycznego - Rozbudowa, przebudowa i doposażenie NZOZ "Szpital w Puszczykowie im. prof. S.T. Dąbrowskiego" Sp. z o.o. celem utworzenia SOR</t>
  </si>
  <si>
    <t>Niepubliczny Zakład Opieki Zdrowotnej "Szpital w Puszczykowie im. Prof. Stefana Tytusa Dąbrowskiego" Spółka z ograniczoną odpowiedzialnością</t>
  </si>
  <si>
    <t>POIS.12.01.00-00-270/08</t>
  </si>
  <si>
    <t>XII.1. Rozwój systemu ratownictwa medycznego - Zwiększenie dostępności i jakości specjalistycznych świadczeń zdrowotnych w szpitalnym oddziale ratunkowym Zespołu Opieki Zdrowotnej z siedzibą w Strzelcach Opolskich poprzez rozbudowę obiektu i zakup nowej specjalistycznej aparatury.</t>
  </si>
  <si>
    <t>Szpital Powiatowy im. Prałata J. Głowatzkiego w Strzelcach Opolskich</t>
  </si>
  <si>
    <t>Strzelce Opolskie</t>
  </si>
  <si>
    <t>47-100</t>
  </si>
  <si>
    <t>Opolska 36 A</t>
  </si>
  <si>
    <t>POIS.12.01.00-00-271/08</t>
  </si>
  <si>
    <t>XII.1. Rozwój systemu ratownictwa medycznego - Przebudowa budynku Przychodni na Szpitalny Oddział Ratunkowy Zespołu Opieki Zdrowotnej w Bolesławcu</t>
  </si>
  <si>
    <t xml:space="preserve">Jeleniogórska 4 </t>
  </si>
  <si>
    <t>POIS.12.01.00-00-272/08</t>
  </si>
  <si>
    <t>XII.1. Rozwój systemu ratownictwa medycznego - Modernizacja pomieszczeń Szpitalnego Oddziału Ratunkowego i Lądowiska wraz z zakupem nowych urządzeń dla Szpitala im. S. Żeromskiego w Krakowie</t>
  </si>
  <si>
    <t>Szpital Specjalistyczny im. Stefana Żeromskiego Samodzielny Publiczny Zakład Opieki Zdrowotnej w Krakowie</t>
  </si>
  <si>
    <t>31-913</t>
  </si>
  <si>
    <t xml:space="preserve">Os. Na Skarpie 66 </t>
  </si>
  <si>
    <t>POIS.12.01.00-00-274/08</t>
  </si>
  <si>
    <t>XII.1. Rozwój systemu ratownictwa medycznego - Przebudowa, rozbudowa SPZOZ w Kępnie Etap I rozbudowa i doposażenie Szpitalnego Oddziału Ratunkowego celem poprawy bezpieczeństwa zdrowotnego na obszarze interwencji SOR</t>
  </si>
  <si>
    <t>Powiat Kępiński</t>
  </si>
  <si>
    <t xml:space="preserve">Kościuszki 5 </t>
  </si>
  <si>
    <t>POIS.12.01.00-00-276/08</t>
  </si>
  <si>
    <t>XII.1. Rozwój systemu ratownictwa medycznego - Poprawa jakości systemu ratownictwa medycznego poprzez doposażenie Szpitalnego Oddziału Ratunkowego w Wojewódzkim Szpitalu Zespolonym w Elblągu.</t>
  </si>
  <si>
    <t xml:space="preserve">Królewiecka 146 </t>
  </si>
  <si>
    <t>POIS.12.01.00-00-278/08</t>
  </si>
  <si>
    <t>XII.1. Rozwój systemu ratownictwa medycznego - Poprawa skuteczności działań ratownictwa medycznego poprzez doposażenie SOR i budowę lądowiska w SPZOZ w Radzyniu Podlaskim</t>
  </si>
  <si>
    <t>Samodzielny Publiczny Zakład Opieki Zdrowotnej w Radzyniu Podlaskim</t>
  </si>
  <si>
    <t>Radzyń Podlaski</t>
  </si>
  <si>
    <t>21-300</t>
  </si>
  <si>
    <t xml:space="preserve">Wisznicka 111 </t>
  </si>
  <si>
    <t>POIS.12.01.00-00-279/08</t>
  </si>
  <si>
    <t>XII.1. Rozwój systemu ratownictwa medycznego - Dostosowanie Szpitalnego Oddziału Ratunkowego do wymaganych standardów poprzez zakup nowoczesnego sprzętu medycznego</t>
  </si>
  <si>
    <t xml:space="preserve">Ujejskiego 75 </t>
  </si>
  <si>
    <t>POIS.12.01.00-00-280/08</t>
  </si>
  <si>
    <t>XII.1. Rozwój systemu ratownictwa medycznego - Zwiększenie efektywności działania systemu ratownictwa medycznego w SP ZOZ w Kraśniku poprzez modernizację SOR i zakup wyposażenia medycznego</t>
  </si>
  <si>
    <t>Samodzielny Publiczny Zakład Opieki Zdrowotnej</t>
  </si>
  <si>
    <t>Kraśnik</t>
  </si>
  <si>
    <t>23-200</t>
  </si>
  <si>
    <t xml:space="preserve">Chopina 13 </t>
  </si>
  <si>
    <t>POIS.12.01.00-00-281/08</t>
  </si>
  <si>
    <t>XII.1. Rozwój systemu ratownictwa medycznego - Doposażenie Szpitalnego Oddziału Ratunkowego Szpitala im. T. Marciniaka we Wrocławiu.</t>
  </si>
  <si>
    <t>Dolnośląski Szpital Specjalistyczny im. T. Marciniaka - Centrum Medycyny Ratunkowej</t>
  </si>
  <si>
    <t>50-420</t>
  </si>
  <si>
    <t xml:space="preserve">Traugutta 116 </t>
  </si>
  <si>
    <t>POIS.12.01.00-00-283/08</t>
  </si>
  <si>
    <t>XII.1. Rozwój systemu ratownictwa medycznego - Poprawa efektywności systemu ratownictwa na Pomorzu poprzez dostosowanie SOR i lądowiska w Szpitalu św. Wojciecha w Gdańsku do wymagań prawa</t>
  </si>
  <si>
    <t>COPERNICUS Podmiot Leczniczy Spółka z ograniczoną odpowiedzialnością</t>
  </si>
  <si>
    <t>80-803</t>
  </si>
  <si>
    <t xml:space="preserve">Nowe Ogrody 1-6 </t>
  </si>
  <si>
    <t>POIS.12.01.00-00-284/08</t>
  </si>
  <si>
    <t>XII.1. Rozwój systemu ratownictwa medycznego - Zakup aparatury medycznej dla Szpitalnego Oddziału Ratunkowego Szpitala Wojewódzkiego w Gorzowie Wlkp.</t>
  </si>
  <si>
    <t>POIS.12.01.00-00-285/08</t>
  </si>
  <si>
    <t>XII.1. Rozwój systemu ratownictwa medycznego - Rozbudowa i przebudowa Szpitalnego Oddziału Ratunkowego i Diagnostyki Obrazowej SPZOZ w Oławie</t>
  </si>
  <si>
    <t>Zespół Opieki Zdrowotnej w Oławie</t>
  </si>
  <si>
    <t>Oława</t>
  </si>
  <si>
    <t>55-200</t>
  </si>
  <si>
    <t xml:space="preserve">K.K.Baczyńskiego 1 </t>
  </si>
  <si>
    <t>POIS.12.01.00-00-287/08</t>
  </si>
  <si>
    <t>XII.1. Rozwój systemu ratownictwa medycznego - Podniesienie jakości działania systemu ratownictwa medycznego w Regionalnym Szpitalu Specjalistycznym w Grudziądzu poprzez zakup urządzeń medycznych</t>
  </si>
  <si>
    <t>Regionalny Szpital Specjalistyczny im. Dr.Władysława Biegańskiego</t>
  </si>
  <si>
    <t>Grudziądz</t>
  </si>
  <si>
    <t>86-300</t>
  </si>
  <si>
    <t xml:space="preserve">Sikorskiego 32 </t>
  </si>
  <si>
    <t>POIS.12.01.00-00-289/08</t>
  </si>
  <si>
    <t>XII.1. Rozwój systemu ratownictwa medycznego - Remont i przebudowa SOR i lądowiska oraz zakup wyposażenia medycznego SOR dla ZZOZ w Ostrowie Wlkp.</t>
  </si>
  <si>
    <t>Zespół Zakładów Opieki Zdrowotnej w Ostrowie Wielkopolskim</t>
  </si>
  <si>
    <t xml:space="preserve">Limanowskiego 20/22 </t>
  </si>
  <si>
    <t>POIS.12.01.00-00-290/08</t>
  </si>
  <si>
    <t>XII.1. Rozwój systemu ratownictwa medycznego - Poprawa jakości świadczonych usług i bezpieczeństwa pacjentów poprzez zakup wyrobów medycznych do Szpitalnego Oddziału Ratunkowego w NZOZ Nowy Szpital w Świebodzinie</t>
  </si>
  <si>
    <t>Nowy Szpital w Świebodzinie Spółka z ograniczoną odpowiedzialnością</t>
  </si>
  <si>
    <t>Świebodzin</t>
  </si>
  <si>
    <t>66-200</t>
  </si>
  <si>
    <t xml:space="preserve">Młyńska 6 </t>
  </si>
  <si>
    <t>POIS.12.01.00-00-292/08</t>
  </si>
  <si>
    <t>XII.1. Rozwój systemu ratownictwa medycznego - Adaptacja i doposażenie pomieszczeń parteru budynku głównego dla SPZOZ w Krasnymstawie na potrzeby SOR etap II</t>
  </si>
  <si>
    <t>Samodzielny Publiczny Zespół Opieki Zdrowotnej w Krasnymstawie</t>
  </si>
  <si>
    <t>Krasnystaw</t>
  </si>
  <si>
    <t>22-300</t>
  </si>
  <si>
    <t xml:space="preserve">Sobieskiego 4B </t>
  </si>
  <si>
    <t>POIS.12.01.00-00-295/08</t>
  </si>
  <si>
    <t>XII.1. Rozwój systemu ratownictwa medycznego - Poprawa skuteczności działań ratownictwa medycznego poprzez modernizację i doposażenie SOR oraz remont całodobowego lądowiska w SP ZZOZ w Przasnyszu</t>
  </si>
  <si>
    <t>Samodzielny Publiczny Zespół Zakładów Opieki Zdrowotnej w Przasnyszu</t>
  </si>
  <si>
    <t>Przasnysz</t>
  </si>
  <si>
    <t>06-300</t>
  </si>
  <si>
    <t xml:space="preserve">Sadowa 9 </t>
  </si>
  <si>
    <t>POIS.12.01.00-00-296/08</t>
  </si>
  <si>
    <t>XII.1. Rozwój systemu ratownictwa medycznego - Budowa lądowiska dla helikopterów w Regionalnym Szpitalu Specjalistycznym w Grudziądzu.</t>
  </si>
  <si>
    <t>Regionalny Szpital Specjalistyczny im. dr Władysława Biegańskiego</t>
  </si>
  <si>
    <t>POIS.12.01.00-00-297/08</t>
  </si>
  <si>
    <t>XII.1. Rozwój systemu ratownictwa medycznego - Poprawa działania systemu ratownictwa medycznego w powiecie bocheńskim - zakup wyrobów medycznych do diagnostyki i terapii dla SOR w SPZOZ w Bochni</t>
  </si>
  <si>
    <t>Samodzielny Publiczny Zakład Opieki Zdrowotnej w Bochni "Szpital Powiatowy"</t>
  </si>
  <si>
    <t>POIS.12.01.00-00-300/08</t>
  </si>
  <si>
    <t>XII.1. Rozwój systemu ratownictwa medycznego - Przebudowa z rozbudową Szpitalnego Oddziału Ratunkowego wraz z zakupem wyrobów medycznych.</t>
  </si>
  <si>
    <t>Szpital Wojewódzki im. Mikołaja Kopernika w Koszalinie</t>
  </si>
  <si>
    <t>Koszalin</t>
  </si>
  <si>
    <t>75-581</t>
  </si>
  <si>
    <t xml:space="preserve">T. Chałubińskiego 7 </t>
  </si>
  <si>
    <t>POIS.12.01.00-00-301/08</t>
  </si>
  <si>
    <t>XII.1. Rozwój systemu ratownictwa medycznego - Wyposażenie Szpitalnego Oddziału Ratunkowego w Wojewódzkim Szpitalu Specjalistycznym w Słupsku</t>
  </si>
  <si>
    <t>Samorząd Województwa Pomorskiego</t>
  </si>
  <si>
    <t>80-810</t>
  </si>
  <si>
    <t>Okopowa 21 27</t>
  </si>
  <si>
    <t>POIS.12.01.00-00-302/08</t>
  </si>
  <si>
    <t xml:space="preserve">XII.1. Rozwój systemu ratownictwa medycznego - Wzrost jakości usług medycznych przez doposażenie SOR Szpitala Specjalistycznego w Pile w wyroby medyczne i system łączności oraz przebudowę lądowiska. </t>
  </si>
  <si>
    <t>Szpital Specjalistyczny w Pile im. Stanisława Staszica</t>
  </si>
  <si>
    <t>Piła</t>
  </si>
  <si>
    <t>64-920</t>
  </si>
  <si>
    <t xml:space="preserve">Rydygiera 1 </t>
  </si>
  <si>
    <t>POIS.12.01.00-00-303/08</t>
  </si>
  <si>
    <t>XII.1. Rozwój systemu ratownictwa medycznego - Zakup wyrobów medycznych i dostosowanie pomieszczeń Szpitalnego Oddziału Ratunkowego Wojewódzkiego Szpitala Specjalistycznego w Lublinie.</t>
  </si>
  <si>
    <t>Wojewódzki Szpital Specjalistyczny im. Stefana Kardynała Wyszyńskiego Samodzielny Publiczny Zakład Opieki Zdrowotnej</t>
  </si>
  <si>
    <t>20-718</t>
  </si>
  <si>
    <t xml:space="preserve">Al. Kraśnicka 100 </t>
  </si>
  <si>
    <t>POIS.12.01.00-00-304/08</t>
  </si>
  <si>
    <t>XII.1. Rozwój systemu ratownictwa medycznego - Poprawa infrastruktury oraz doposażenie w sprzęt medyczny SOR w Starogardzie Gdańskim w celu zwiększenia efektywności ratownictwa medycznego.</t>
  </si>
  <si>
    <t>Powiat Starogardzki</t>
  </si>
  <si>
    <t xml:space="preserve">Kościuszki 17 </t>
  </si>
  <si>
    <t>POIS.12.01.00-00-305/08</t>
  </si>
  <si>
    <t>XII.1. Rozwój systemu ratownictwa medycznego - Przebudowa i wyposażenie Szpitalnego Oddziału Ratunkowego w Wojewódzkim Szpitalu Zespolonym w Płocku.</t>
  </si>
  <si>
    <t>Wojewódzki Szpital Zespolony</t>
  </si>
  <si>
    <t xml:space="preserve">Medyczna 19 </t>
  </si>
  <si>
    <t>POIS.12.01.00-00-306/08</t>
  </si>
  <si>
    <t>XII.1. Rozwój systemu ratownictwa medycznego - Rozbudowa i doposażenie SOR w SPZOZ we Włodawie , budowa lądowiska dla śmigłowców ratunkowych celem poprawy warunków leczenia i diagnostyki pacjentów</t>
  </si>
  <si>
    <t>Samodzielny Publiczny Zespół Opieki Zdrowotnej we Włodawie</t>
  </si>
  <si>
    <t>Włodawa</t>
  </si>
  <si>
    <t>22-200</t>
  </si>
  <si>
    <t xml:space="preserve">J. Piłsudskiego 64 </t>
  </si>
  <si>
    <t>POIS.12.01.00-00-307/08</t>
  </si>
  <si>
    <t>XII.1. Rozwój systemu ratownictwa medycznego - Podniesienie jakości świadczonych usług medycznych w stanach nagłych poprzez dostosowanie infrastruktury SOR WSzZ w Lesznie do najnowszych standardów</t>
  </si>
  <si>
    <t>Wojewódzki Szpital Zespolony w Lesznie</t>
  </si>
  <si>
    <t>Leszno</t>
  </si>
  <si>
    <t>64-100</t>
  </si>
  <si>
    <t xml:space="preserve">Kiepury 45 </t>
  </si>
  <si>
    <t xml:space="preserve"> Liczba przebudowanych instytucji ochrony zdrowia - 1 </t>
  </si>
  <si>
    <t>POIS.12.01.00-00-308/08</t>
  </si>
  <si>
    <t>XII.1. Rozwój systemu ratownictwa medycznego - Rozbudowa, modernizacja i doposażenie Szpitalnego Oddziału Ratunkowego.</t>
  </si>
  <si>
    <t>POIS.12.01.00-00-310/08</t>
  </si>
  <si>
    <t>XII.1. Rozwój systemu ratownictwa medycznego - Zakup wyposażenia do SOR-u w Wojewódzkim Specjalistycznym Szpitalu Dziecięcym w Olsztynie w celu dostosowania do przepisów.</t>
  </si>
  <si>
    <t>Wojewódzki Specjalistyczny Szpital Dziecięcy im. Prof. dr St. Popowskiego w Olsztynie</t>
  </si>
  <si>
    <t>POIS.12.01.00-00-311/08</t>
  </si>
  <si>
    <t>XII.1. Rozwój systemu ratownictwa medycznego - Modernizacja i rozbudowa Szpitalnego Oddziału Ratunkowego w Szpitalu Wojewódzkim nr 2 w Rzeszowie</t>
  </si>
  <si>
    <t>POIS.12.01.00-00-312/08</t>
  </si>
  <si>
    <t>XII.1. Rozwój systemu ratownictwa medycznego - Doposażenie SOR w Szpitalu im. Św. Łukasza w Tarnowie w sprzęt i aparaturę medyczną</t>
  </si>
  <si>
    <t>Szpital Wojewódzki im. św. Łukasza Samodzielny Publiczny Zakład Opieki Zdrowotnej w Tarnowie</t>
  </si>
  <si>
    <t>Tarnów</t>
  </si>
  <si>
    <t>33-100</t>
  </si>
  <si>
    <t xml:space="preserve">Lwowska 178 </t>
  </si>
  <si>
    <t>POIS.12.01.00-00-315/08</t>
  </si>
  <si>
    <t>XII.1. Rozwój systemu ratownictwa medycznego - Zwiększenie możliwości diagnostyki i leczenia w SOR w SPZOZ w Hajnówce celem zapewnienia najwyższej jakości opieki mieszkańcom powiatu hajnowskiego</t>
  </si>
  <si>
    <t>Samodzielny Publiczny Zakład Opieki Zdrowotnej w Hajnówce</t>
  </si>
  <si>
    <t>Hajnówka</t>
  </si>
  <si>
    <t>17-200</t>
  </si>
  <si>
    <t xml:space="preserve">Lipowa 190 </t>
  </si>
  <si>
    <t>POIS.12.01.00-00-317/08</t>
  </si>
  <si>
    <t>XII.1. Rozwój systemu ratownictwa medycznego - Przebudowa i remont wraz z zakupem sprzętu i wyposażenia medycznego dla Szpitalnego Oddziału Ratunkowego w Szpitalu Specjalistycznym im. F. Ceynowy w Wejherowie.</t>
  </si>
  <si>
    <t>Szpital Specjalistyczny im. F. Ceynowy spółka z ograniczoną odpowiedzialnością</t>
  </si>
  <si>
    <t xml:space="preserve">Dr. A. Jagalskiego 10 </t>
  </si>
  <si>
    <t>POIS.12.01.00-00-321/08</t>
  </si>
  <si>
    <t>XII.1. Rozwój systemu ratownictwa medycznego - Zwiększenie dostępu do świadczeń zdrowotnych przez doposażenie i modernizację infrastruktury szpitalnego oddziału ratunkowego w PS ZOZ w Inowrocławiu.</t>
  </si>
  <si>
    <t>POIS.12.01.00-00-323/08</t>
  </si>
  <si>
    <t>XII.1. Rozwój systemu ratownictwa medycznego - Zwiększenie bezpieczeństwa zdrowotnego mieszkańców poprzez budowę lądowiska i doposażenie szpitalnego oddziału ratunkowego w ZOZ w Suchej Beskidzkiej</t>
  </si>
  <si>
    <t>Zespół Opieki Zdrowotnej w Suchej Beskidzkiej</t>
  </si>
  <si>
    <t xml:space="preserve">Szpitalna 22 </t>
  </si>
  <si>
    <t>POIS.12.01.00-00-326/08</t>
  </si>
  <si>
    <t>XII.1. Rozwój systemu ratownictwa medycznego - Podniesienie sprawności działania Szpitalnego Oddziału Ratunkowego w Samodzielnym Publicznym Szpitalu Wojewódzkim w Zamościu - Etap I</t>
  </si>
  <si>
    <t>Samodzielny Publiczny Szpital Wojewódzki im. Papieża Jana Pawła II</t>
  </si>
  <si>
    <t xml:space="preserve">Aleje Jana Pawła II 10 </t>
  </si>
  <si>
    <t>POIS.12.01.00-00-328/08</t>
  </si>
  <si>
    <t>XII.1. Rozwój systemu ratownictwa medycznego - Poprawa funkcjonowania systemu ratownictwa medycznego w powiecie zgorzeleckim poprzez niezbędne inwestycje w Szpitalny Oddział Ratunkowy SP ZOZ w Zgorzelcu.</t>
  </si>
  <si>
    <t>Wielospecjalistyczny Szpital - Samodzielny Publiczny Zespół Opieki Zdrowotnej w Zgorzelcu</t>
  </si>
  <si>
    <t>Zgorzelec</t>
  </si>
  <si>
    <t>59-900</t>
  </si>
  <si>
    <t xml:space="preserve">Lubańska 11-12 </t>
  </si>
  <si>
    <t>POIS.12.01.00-00-329/08</t>
  </si>
  <si>
    <t>XII.1. Rozwój systemu ratownictwa medycznego - Rozbudowa i doposażenie SP ZOZ w Giżycku w celu poprawy bezpieczeństwa zdrowotnego na terenie powiatu giżyckiego i węgorzewskiego - etap I: SOR</t>
  </si>
  <si>
    <t>"Szpital Giżycki" Spółka z ograniczoną odpowiedzialnością</t>
  </si>
  <si>
    <t xml:space="preserve">Warszawska 41 </t>
  </si>
  <si>
    <t>POIS.12.01.00-00-330/08</t>
  </si>
  <si>
    <t>XII.1. Rozwój systemu ratownictwa medycznego - Zakup wyrobów medycznych do diagnostyki i terapii oraz budowa drogi między lądowiskiem a SOR-em w WSS im.M. Kopernika w Łodzi.</t>
  </si>
  <si>
    <t>POIS.12.01.00-00-331/08</t>
  </si>
  <si>
    <t>XII.1. Rozwój systemu ratownictwa medycznego - Poprawa jakości systemu ratownictwa medycznego poprzez modernizację Szpitalnego Oddziału Ratunkowego w Szpitalu Wojewódzkim w Suwałkach</t>
  </si>
  <si>
    <t>Szpital Wojewódzki im. dr. Ludwika Rydygiera w Suwałkach</t>
  </si>
  <si>
    <t>Suwałki</t>
  </si>
  <si>
    <t>16-400</t>
  </si>
  <si>
    <t xml:space="preserve">Szpitalna 60 </t>
  </si>
  <si>
    <t>POIS.12.01.00-00-332/08</t>
  </si>
  <si>
    <t>XII.1. Rozwój systemu ratownictwa medycznego - Podniesienie dostępu do specjalistycznych świadczeń zdrowotnych poprzez wyposażenie Szpitalnego Oddziału Ratunkowego w Szpitalu Wolskim w Warszawie</t>
  </si>
  <si>
    <t>Miasto Stołeczne Warszawa</t>
  </si>
  <si>
    <t>00-950</t>
  </si>
  <si>
    <t>pl. Bankowy 3 5</t>
  </si>
  <si>
    <t>POIS.12.01.00-00-333/08</t>
  </si>
  <si>
    <t>XII.1. Rozwój systemu ratownictwa medycznego - Poprawa jakości systemu ratownictwa medycznego poprzez modernizację Szpitalnego Oddziału Ratunkowego w Szpitalu Wojewódzkim w Łomży</t>
  </si>
  <si>
    <t>Szpital Wojewódzki imienia Kardynała Stefana Wyszyńskiego</t>
  </si>
  <si>
    <t xml:space="preserve">Al. Piłsudskiego 11 </t>
  </si>
  <si>
    <t>POIS.12.01.00-00-336/08</t>
  </si>
  <si>
    <t>XII.1. Rozwój systemu ratownictwa medycznego - Utrzymanie zasady "ZŁOTEJ GODZINY" przez zakup sprzętu diagonostycznego i podtrzymującego życie dla SOR w Szpitalu Specjalistycznym w Gorlicach</t>
  </si>
  <si>
    <t>POIS.12.01.00-00-337/08</t>
  </si>
  <si>
    <t>XII.1. Rozwój systemu ratownictwa medycznego - Ciepła sień i sprzęt specjalistyczny dla SOR-u Szpitala Powiatowego w Limanowej w celu podniesienia bezpieczeństwa zdrowotnego mieszkańców powiatu.</t>
  </si>
  <si>
    <t>Szpital Powiatowy w Limanowej</t>
  </si>
  <si>
    <t>Limanowa</t>
  </si>
  <si>
    <t>34-600</t>
  </si>
  <si>
    <t xml:space="preserve">Piłsudskiego 61 </t>
  </si>
  <si>
    <t>POIS.12.01.00-00-340/08</t>
  </si>
  <si>
    <t>XII.1. Rozwój systemu ratownictwa medycznego - Rozbudowa i przebudowa Szpitala Powiatowego w Nowym Tomyślu - Szpitalny Oddział Ratunkowy z wyposażeniem</t>
  </si>
  <si>
    <t>POIS.12.01.00-00-342/08</t>
  </si>
  <si>
    <t>XII.1. Rozwój systemu ratownictwa medycznego - Poprawa skuteczności udzielania pomocy medycznej przez Szpitalny Oddział Ratunkowy WSS w Siedlcach poprzez zakup nowoczesnej aparatury medycznej.</t>
  </si>
  <si>
    <t>Województwo Mazowieckie</t>
  </si>
  <si>
    <t>03-719</t>
  </si>
  <si>
    <t xml:space="preserve">Jagiellońska 26 </t>
  </si>
  <si>
    <t>POIS.12.01.00-00-343/08</t>
  </si>
  <si>
    <t>XII.1. Rozwój systemu ratownictwa medycznego - Poprawa bezpieczeństwa zdrowotnego poprzez budowę lądowiska oraz zakup wyrobów medycznych dla SOR Szpitala Specjalistycznego w Kościerzynie.</t>
  </si>
  <si>
    <t>Szpital Specjalistyczny w Kościerzynie Spółka z ograniczoną odpowiedzialnością</t>
  </si>
  <si>
    <t>Kościerzyna</t>
  </si>
  <si>
    <t>83-400</t>
  </si>
  <si>
    <t xml:space="preserve">A. Piechowskiego 36 </t>
  </si>
  <si>
    <t>POIS.12.01.00-00-344/08</t>
  </si>
  <si>
    <t>XII.1. Rozwój systemu ratownictwa medycznego - Zakup sprzętu medycznego dla Wojewódzkiego Szpitala Zespolonego im. Ludwika Perzyny w Kaliszu celem doposażenia Szpitalnego Oddziału Ratunkowego.</t>
  </si>
  <si>
    <t>POIS.12.01.00-00-346/08</t>
  </si>
  <si>
    <t>XII.1. Rozwój systemu ratownictwa medycznego - Złota Godzina: Doposażenie Szpitalnego Oddziału Ratunkowego w NZZOZ Pleszewskie Centrum Medyczne</t>
  </si>
  <si>
    <t>"Pleszewskie Centrum Medyczne w Pleszewie" Spółka z ograniczoną odpowiedzialnością</t>
  </si>
  <si>
    <t xml:space="preserve">Poznańska 125A </t>
  </si>
  <si>
    <t>POIS.12.01.00-00-350/08</t>
  </si>
  <si>
    <t>XII.1. Rozwój systemu ratownictwa medycznego - Przebudowa i doposażenie SOR SPSK Nr 4 w Lublinie celem podniesienia jakości i dostępności do świadczeń medycznych w stanach nagłego zagrożenia życia</t>
  </si>
  <si>
    <t xml:space="preserve">Jaczewskiego 8 </t>
  </si>
  <si>
    <t>POIS.12.01.00-00-353/08</t>
  </si>
  <si>
    <t>XII.1. Rozwój systemu ratownictwa medycznego - Zakup sprzętu medycznego na potrzeby Klinicznego Szpitalnego Oddziału Ratunkowego 10 Wojskowego Szpitala Klinicznego z Polikliniką SP ZOZ w Bydgoszczy.</t>
  </si>
  <si>
    <t>10 Wojskowy Szpital Kliniczny z Polikliniką</t>
  </si>
  <si>
    <t>85-681</t>
  </si>
  <si>
    <t xml:space="preserve">Powstańców Warszawy 5 </t>
  </si>
  <si>
    <t>POIS.12.01.00-00-354/08</t>
  </si>
  <si>
    <t>XII.1. Rozwój systemu ratownictwa medycznego - Poprawa dostępności do świadczeń zdrowotnych z zakresu ratownictwa medycznego poprzez modernizację Szpitalnego Oddziału Ratunkowego w SPZOZ w Sieradzu</t>
  </si>
  <si>
    <t xml:space="preserve">Armi Krajowej 7 </t>
  </si>
  <si>
    <t>POIS.12.01.00-00-355/08</t>
  </si>
  <si>
    <t>XII.1. Rozwój systemu ratownictwa medycznego - Rozwój systemu ratownictwa medycznego poprzez dostosowanie SOR w SP ZOZ w Sokółce do obowiązujących wymogów prawnych</t>
  </si>
  <si>
    <t>Samodzielny Publiczny Zakład Opieki Zdrowotnej w Sokółce</t>
  </si>
  <si>
    <t>Sokółka</t>
  </si>
  <si>
    <t>16-100</t>
  </si>
  <si>
    <t xml:space="preserve">Generała Władysława Sikorskiego 40 </t>
  </si>
  <si>
    <t>POIS.12.01.00-00-356/08</t>
  </si>
  <si>
    <t>Wojewódzki Szpital Specjalistyczny nr 5 im. "Św. Barbary"</t>
  </si>
  <si>
    <t>POIS.12.01.00-00-358/08</t>
  </si>
  <si>
    <t>XII.1. Rozwój systemu ratownictwa medycznego - Poprawa dostępności i skuteczności leczenia pacjentów w nagłych przypadkach poprzez wyposażenie SOR Szpitala Specjalistycznego w Jędrzejowie.</t>
  </si>
  <si>
    <t>Artmedic Spółka z ograniczoną odpowiedzialnością</t>
  </si>
  <si>
    <t xml:space="preserve">Małogoska 25 </t>
  </si>
  <si>
    <t>POIS.12.01.00-00-359/08</t>
  </si>
  <si>
    <t>XII.1. Rozwój systemu ratownictwa medycznego - Rozbudowa i doposażenie oddziału ratunkowego i zakładu diagnostyki obrazowej na potrzeby ratownictwa medycznego w Sochaczewie</t>
  </si>
  <si>
    <t>Zespół Opieki Zdrowotnej "Szpitala Powiatowego" w Sochaczewie</t>
  </si>
  <si>
    <t>Sochaczew</t>
  </si>
  <si>
    <t>96-500</t>
  </si>
  <si>
    <t xml:space="preserve">Batalionów Chłopskich 3/7 </t>
  </si>
  <si>
    <t>POIS.12.01.00-00-361/08</t>
  </si>
  <si>
    <t>XII.1. Rozwój systemu ratownictwa medycznego - Poprawa standardów działania systemu ratownictwa medycznego przez modernizację i zakup niezbędnych urządzeń medycznych dla SOR Szpitala w Nowym Targu</t>
  </si>
  <si>
    <t>Podhalański Szpital Specjalistyczny im. Jana Pawła II w Nowym Targu</t>
  </si>
  <si>
    <t>Nowy Targ</t>
  </si>
  <si>
    <t>34-400</t>
  </si>
  <si>
    <t xml:space="preserve">Szpitalna 14 </t>
  </si>
  <si>
    <t>POIS.12.02.00-00-001/08</t>
  </si>
  <si>
    <t>XII.2. Inwestycje w infrastrukturę ochrony zdrowia o znaczeniu ponadregionalnym - Przebudowa, modernizacja i wyposażenie części pomieszczeń SPSK w Otwocku na potrzeby nowoczesnego Bloku Operacyjnego Traumatologii i Izby Przyjęć.</t>
  </si>
  <si>
    <t>Samodzielny Publiczny Szpital Kliniczny im. Prof. Adama Grucy Centrum Medycznego Kształcenia Podyplomowego</t>
  </si>
  <si>
    <t>Otwock</t>
  </si>
  <si>
    <t>05-400</t>
  </si>
  <si>
    <t xml:space="preserve">Konarskiego 13 </t>
  </si>
  <si>
    <t>POIS.12.02.00-00-001/09</t>
  </si>
  <si>
    <t>XII.2. Inwestycje w infrastrukturę ochrony zdrowia o znaczeniu ponadregionalnym - Przebudowa i rozbudowa wraz z wyposażeniem Kliniki Pneumonologii i Mukowiscydozy w Instytucie Gruźlicy i Chorób Płuc Oddział Terenowy w Rabce-Zdrój</t>
  </si>
  <si>
    <t>Instytut Gruźlicy i Chorób Płuc Oddział Terenowy im. Jana i Ireny Rudników w Rabce-Zdrój</t>
  </si>
  <si>
    <t>Rabka-Zdrój</t>
  </si>
  <si>
    <t>34-700</t>
  </si>
  <si>
    <t xml:space="preserve">Profesora Jana Rudnika 3b </t>
  </si>
  <si>
    <t>POIS.12.02.00-00-001/11</t>
  </si>
  <si>
    <t>XII.2. Inwestycje w infrastrukturę ochrony zdrowia o znaczeniu ponadregionalnym - Rozbudowa i Przebudowa Kliniki Anestezjologii i Intensywnej Terapii w Instytucie „Pomnik Centrum Zdrowia Dziecka” (Blok Operacyjny, OIT I, OIT II i OIT III) oraz budowa lądowiska dla śmigłowców</t>
  </si>
  <si>
    <t>Instytut "Pomnik-Centrum Zdrowia Dziecka"</t>
  </si>
  <si>
    <t>04-730</t>
  </si>
  <si>
    <t xml:space="preserve">Al. Dzieci Polskich 20 </t>
  </si>
  <si>
    <t>POIS.12.02.00-00-001/12</t>
  </si>
  <si>
    <t>XII.2. Inwestycje w infrastrukturę ochrony zdrowia o znaczeniu ponadregionalnym - Rozbudowa Śląskiego Centrum Chorób Serca w Zabrzu (moduł C) - utworzenie ogólnopolskiego centrum kliniczno-naukowego transplantacji płuc i serca oraz leczenia mukowiscydozy u dorosłych i dzieci</t>
  </si>
  <si>
    <t>Śląskie Centrum Chorób Serca w Zabrzu</t>
  </si>
  <si>
    <t>Zabrze</t>
  </si>
  <si>
    <t>41-800</t>
  </si>
  <si>
    <t xml:space="preserve">Marii Curie - Skłodowskiej 9 </t>
  </si>
  <si>
    <t>POIS.12.02.00-00-001/13</t>
  </si>
  <si>
    <t>XII.2. Inwestycje w infrastrukturę ochrony zdrowia o znaczeniu ponadregionalnym - Wzmocnienie systemu wielokierunkowej diagnostyki i terapii pacjentów wymagających wdrożenia procedur wczesnej interwencji medycznej poprzez doposażenie w sprzęt medyczny Szpitala Dzieciątka Jezus w Warszawie</t>
  </si>
  <si>
    <t>Szpital Kliniczny Dzieciątka Jezus</t>
  </si>
  <si>
    <t>02-005</t>
  </si>
  <si>
    <t xml:space="preserve">Lindleya 4 </t>
  </si>
  <si>
    <t>POIS.12.02.00-00-001/14</t>
  </si>
  <si>
    <t>XII.2. Inwestycje w infrastrukturę ochrony zdrowia o znaczeniu ponadregionalnym - Rozbudowa i doposażenie Samodzielnego Publicznego Szpitala Klinicznego im. Prof. Adama Grucy w celu poprawy jakości i dostępności udzielanych świadczeń zdrowotnych</t>
  </si>
  <si>
    <t>POIS.12.02.00-00-002/08</t>
  </si>
  <si>
    <t>XII.2. Inwestycje w infrastrukturę ochrony zdrowia o znaczeniu ponadregionalnym - Wzrost jakości i dostępności świadczeń zdrowotnych 10 WSK z Polikliniką SPZOZ w Bydgoszczy poprzez zakup sprzętu medycznego dla intensywnej terapii.</t>
  </si>
  <si>
    <t>POIS.12.02.00-00-002/09</t>
  </si>
  <si>
    <t>XII.2. Inwestycje w infrastrukturę ochrony zdrowia o znaczeniu ponadregionalnym - Utworzenie Kliniki Chorób Zakaźnych i dostosowanie zaplecza diagnostyczno-leczniczego SPSK Nr 1 Uniwersytetu Medycznego w Lublinie</t>
  </si>
  <si>
    <t>Samodzielny Publiczny Szpital Kliniczny Nr 1 w Lublinie</t>
  </si>
  <si>
    <t>20-081</t>
  </si>
  <si>
    <t xml:space="preserve">Staszica 16 </t>
  </si>
  <si>
    <t>POIS.12.02.00-00-002/11</t>
  </si>
  <si>
    <t>XII.2. Inwestycje w infrastrukturę ochrony zdrowia o znaczeniu ponadregionalnym - Przebudowa i modernizacja specjalistycznej przychodni ortopedycznej w Samodzielnym Publicznym Szpitalu Klinicznym im. prof. Adama Grucy w celu podniesienia jakości świadczonych usług medycznych oraz zwiększenia dostępności do specjalistycznych porad ortopedycznych dzieci i dorosłych z regionu całej Polski.</t>
  </si>
  <si>
    <t>Samodzielny Publiczny Szpital Kliniczny im. prof. Adama Grucy Centrum Medycznego Kształcenia Podyplomowego</t>
  </si>
  <si>
    <t>POIS.12.02.00-00-002/12</t>
  </si>
  <si>
    <t>XII.2. Inwestycje w infrastrukturę ochrony zdrowia o znaczeniu ponadregionalnym - Poprawa dostępności i jakości procedur kardiologii inwazyjnej w leczeniu ostrych stanów kardiologicznych i wad strukturalnych serca w ramach hospitalizacji w SPCSK w Warszawie</t>
  </si>
  <si>
    <t>Samodzielny Publiczny Centralny Szpital Kliniczny w Warszawie</t>
  </si>
  <si>
    <t>02-097</t>
  </si>
  <si>
    <t xml:space="preserve">Banacha 1a </t>
  </si>
  <si>
    <t>POIS.12.02.00-00-002/13</t>
  </si>
  <si>
    <t>XII.2. Inwestycje w infrastrukturę ochrony zdrowia o znaczeniu ponadregionalnym - Poprawa jakości diagnostyki i leczenia kardiologiczno-kardiochirurgicznego poprzez zakup specjalistycznego sprzętu medycznego i modernizację budynków Instytutu Kardiologii w Warszawie</t>
  </si>
  <si>
    <t>Instytut Kardiologii im. Prymasa Tysiąclecia Stefana Kardynała Wyszyńskiego</t>
  </si>
  <si>
    <t>04-628</t>
  </si>
  <si>
    <t xml:space="preserve">Alpejska 42 </t>
  </si>
  <si>
    <t>POIS.12.02.00-00-002/14</t>
  </si>
  <si>
    <t>XII.2. Inwestycje w infrastrukturę ochrony zdrowia o znaczeniu ponadregionalnym - Wzmocnienie efektywności i dostępności procedur medycznych w zakresie opieki, pooperacyjnej i intensywnej terapii oraz diagnostyki obrazowej w SP CSK w Warszawie</t>
  </si>
  <si>
    <t xml:space="preserve">Banacha 1A </t>
  </si>
  <si>
    <t>POIS.12.02.00-00-002/15</t>
  </si>
  <si>
    <t>XII.2. Inwestycje w infrastrukturę ochrony zdrowia o znaczeniu ponadregionalnym - Wyższa jakość i dostępność leczenia pacjentów poprzez zakup nowoczesnej aparatury medycznej z zakresu diagnostyki obrazowej i pooperacyjnej w SP CSK w Warszawie</t>
  </si>
  <si>
    <t xml:space="preserve">Stefana Banacha 1A </t>
  </si>
  <si>
    <t>POIS.12.02.00-00-003/08</t>
  </si>
  <si>
    <t>XII.2. Inwestycje w infrastrukturę ochrony zdrowia o znaczeniu ponadregionalnym - Doposażenie Oddziałów Neurochirurgii, Otolaryngologii i Chirurgii w 103 Szpitalu Wojskowym w Olsztynie.</t>
  </si>
  <si>
    <t>Uniwersytecki Szpital Kliniczny w Olsztynie</t>
  </si>
  <si>
    <t/>
  </si>
  <si>
    <t>10-082</t>
  </si>
  <si>
    <t xml:space="preserve">Warszawska 30 </t>
  </si>
  <si>
    <t>POIS.12.02.00-00-003/09</t>
  </si>
  <si>
    <t>XII.2. Inwestycje w infrastrukturę ochrony zdrowia o znaczeniu ponadregionalnym - Rozbudowa Instytutu Kardiologii o nowy Oddział Intensywnej Terapii Kardiologicznej wraz z przebudową Klinik i doposażeniem Instytutu o wysokospecjalistyczny aparat hemodynamiczny przystosowany do pracy hybrydowej</t>
  </si>
  <si>
    <t>POIS.12.02.00-00-003/12</t>
  </si>
  <si>
    <t>XII.2. Inwestycje w infrastrukturę ochrony zdrowia o znaczeniu ponadregionalnym - Poprawa jakości diagnostyki obrazowej i leczenia poprzez wymianę systemu rezonansu magnetycznego w Wojskowym Instytucie Medycznym w Warszawie</t>
  </si>
  <si>
    <t>POIS.12.02.00-00-003/14</t>
  </si>
  <si>
    <t>XII.2. Inwestycje w infrastrukturę ochrony zdrowia o znaczeniu ponadregionalnym - Adaptacja pomieszczeń II piętra i części parteru budynku nr 3 GUMed przy ul. Dębinki 7 w Gdańsku na potrzeby Kliniki Neurologii Rozwojowej</t>
  </si>
  <si>
    <t>Gdański Uniwersytet Medyczny</t>
  </si>
  <si>
    <t>80-210</t>
  </si>
  <si>
    <t xml:space="preserve">Marii Skłodowskiej-Curie 3A </t>
  </si>
  <si>
    <t>POIS.12.02.00-00-004/08</t>
  </si>
  <si>
    <t>XII.2. Inwestycje w infrastrukturę ochrony zdrowia o znaczeniu ponadregionalnym - Poprawa dostępu do usług medycznych o znaczeniu ponadregionalnym przez doposażenie Zakładu Radiologii UCK w Gdańsku w rezonans magnetyczny</t>
  </si>
  <si>
    <t>POIS.12.02.00-00-004/09</t>
  </si>
  <si>
    <t>XII.2. Inwestycje w infrastrukturę ochrony zdrowia o znaczeniu ponadregionalnym - Rozbudowa Szpitala Klinicznego Nr 1 - Centrum Diagnostyki i Leczenia Nowotworów Dziedzicznych PUM</t>
  </si>
  <si>
    <t>Pomorski Uniwersytet Medyczny w Szczecinie</t>
  </si>
  <si>
    <t>70-204</t>
  </si>
  <si>
    <t xml:space="preserve">Rybacka 1 </t>
  </si>
  <si>
    <t>POIS.12.02.00-00-004/12</t>
  </si>
  <si>
    <t>XII.2. Inwestycje w infrastrukturę ochrony zdrowia o znaczeniu ponadregionalnym - Utworzenie Ponadregionalnego Centrum Zabiegowego z uwzględnieniem leczenia operacyjnego schorzeń onkologicznych oraz transplantologii w SPSK Nr 4 w Lublinie</t>
  </si>
  <si>
    <t>Samodzielny Publiczny Szpital Kliniczny Nr 4 w Lublinie</t>
  </si>
  <si>
    <t>POIS.12.02.00-00-005/08</t>
  </si>
  <si>
    <t>XII.2. Inwestycje w infrastrukturę ochrony zdrowia o znaczeniu ponadregionalnym - Zwiększenie dostępności i jakości świadczeń medycznych w SPDSK w Warszawie poprzez zakup aparatu RTG i Tomografu komputerowego.</t>
  </si>
  <si>
    <t>Samodzielny Publiczny Dziecięcy Szpital Kliniczny</t>
  </si>
  <si>
    <t>00-576</t>
  </si>
  <si>
    <t xml:space="preserve">Marszałkowska 24 </t>
  </si>
  <si>
    <t>POIS.12.02.00-00-005/09</t>
  </si>
  <si>
    <t>XII.2. Inwestycje w infrastrukturę ochrony zdrowia o znaczeniu ponadregionalnym - Poprawa efektywności leczenia chorób płuc w Instytucie Gruźlicy i Chorób Płuc w Warszawie</t>
  </si>
  <si>
    <t>Instytut Gruźlicy i Chorób Płuc</t>
  </si>
  <si>
    <t>01-138</t>
  </si>
  <si>
    <t xml:space="preserve">Płocka 26 </t>
  </si>
  <si>
    <t>POIS.12.02.00-00-005/12</t>
  </si>
  <si>
    <t>XII.2. Inwestycje w infrastrukturę ochrony zdrowia o znaczeniu ponadregionalnym - Poprawa jakości i efektywności diagnostyki onkologicznej w Polsce poprzez zakup nowego aparatu rezonansu magnetycznego dla Centrum Onkologii Oddział w Gliwicach</t>
  </si>
  <si>
    <t>Centrum Onkologii - Instytut im. Marii Skłodowskiej-Curie Oddział w Gliwicach</t>
  </si>
  <si>
    <t>Gliwice</t>
  </si>
  <si>
    <t>44-101</t>
  </si>
  <si>
    <t xml:space="preserve">Wybrzeże Armii Krajowej 15 </t>
  </si>
  <si>
    <t>POIS.12.02.00-00-006/12</t>
  </si>
  <si>
    <t xml:space="preserve">XII.2. Inwestycje w infrastrukturę ochrony zdrowia o znaczeniu ponadregionalnym - Ponadregionalne Centrum Onkologii Dziecięcej we Wrocławiu – „Przylądek Nadziei”. Rozbudowa Akademickiego Szpitala Klinicznego we Wrocławiu o nowy blok Kliniki Transplantacji Szpiku, Onkologii i Hematologii Dziecięcej. </t>
  </si>
  <si>
    <t>Uniwersytet Medyczny im. Piastów Śląskich we Wrocławiu</t>
  </si>
  <si>
    <t>50-367</t>
  </si>
  <si>
    <t xml:space="preserve">Wybrzeże L. Pasteura 1 </t>
  </si>
  <si>
    <t>POIS.12.02.00-00-007/08</t>
  </si>
  <si>
    <t>XII.2. Inwestycje w infrastrukturę ochrony zdrowia o znaczeniu ponadregionalnym - Zakup aparatury i sprzętu medycznego dla Zakładu Diagnostyki Laboratoryjnej i Immunologii Klinicznej Wieku Rozwojowego w SPDSK w Warszawie</t>
  </si>
  <si>
    <t>POIS.12.02.00-00-007/12</t>
  </si>
  <si>
    <t>XII.2. Inwestycje w infrastrukturę ochrony zdrowia o znaczeniu ponadregionalnym - Doposażenie w aparaturę medyczną Instytutu Reumatologii w Warszawie metodą na zwiększenie jakości dostępności do specjalistycznych świadczeń zdrowotnych.</t>
  </si>
  <si>
    <t>Instytut Reumatologii im. prof. dr hab. med. Eleonory Reicher</t>
  </si>
  <si>
    <t>02-637</t>
  </si>
  <si>
    <t xml:space="preserve">Spartańska 1 </t>
  </si>
  <si>
    <t>POIS.12.02.00-00-008/08</t>
  </si>
  <si>
    <t>XII.2. Inwestycje w infrastrukturę ochrony zdrowia o znaczeniu ponadregionalnym - Poprawa diagnostyki obrazowej w 4 Wojskowym Szpitalu Klinicznym we Wrocławiu.</t>
  </si>
  <si>
    <t>POIS.12.02.00-00-008/12</t>
  </si>
  <si>
    <t>XII.2. Inwestycje w infrastrukturę ochrony zdrowia o znaczeniu ponadregionalnym - Poprawa jakości specjalistycznych usług medycznych poprzez remont oraz zakup nowoczesnego wyposażenia dla Kliniki Neonatologii oraz Kliniki Intensywnej Terapii Wad Wrodzonych Noworodków i Niemowląt w Instytucie "CZMP" w Łodzi</t>
  </si>
  <si>
    <t>Instytut "Centrum Zdrowia Matki Polki"</t>
  </si>
  <si>
    <t>93-338</t>
  </si>
  <si>
    <t xml:space="preserve">Rzgowska 281/289 </t>
  </si>
  <si>
    <t>POIS.12.02.00-00-009/08</t>
  </si>
  <si>
    <t>XII.2. Inwestycje w infrastrukturę ochrony zdrowia o znaczeniu ponadregionalnym - Wymiana aparatu RTG w celu poprawy jakości i dostępności usług z zakresu diagnostyki obrazowej dla mieszkańców całego kraju.</t>
  </si>
  <si>
    <t>Samodzielny Publiczny Szpital Kliniczny im. prof. W. Orłowskiego Centrum Medycznego Kształcenia Podyplomowego</t>
  </si>
  <si>
    <t>00-416</t>
  </si>
  <si>
    <t xml:space="preserve">Czerniakowska 231 </t>
  </si>
  <si>
    <t>POIS.12.02.00-00-010/08</t>
  </si>
  <si>
    <t>XII.2. Inwestycje w infrastrukturę ochrony zdrowia o znaczeniu ponadregionalnym - Zakup nowoczesnego sprzętu na potrzeby ponadregionalnego Centrum Chirurgii Endowaskularnej</t>
  </si>
  <si>
    <t>Akademia Medyczna im. Piastów Śląskich we Wrocławiu</t>
  </si>
  <si>
    <t xml:space="preserve">Pasteura 1 </t>
  </si>
  <si>
    <t>POIS.12.02.00-00-011/08</t>
  </si>
  <si>
    <t>XII.2. Inwestycje w infrastrukturę ochrony zdrowia o znaczeniu ponadregionalnym - Modernizacja Oddziału Chirurgicznego w Uniwersyteckim Szpitalu Dziecięcym w Krakowie.</t>
  </si>
  <si>
    <t>Uniwersytecki Szpital Dziecięcy w Krakowie</t>
  </si>
  <si>
    <t>30-663</t>
  </si>
  <si>
    <t xml:space="preserve">Wielicka 265 </t>
  </si>
  <si>
    <t>POIS.12.02.00-00-012/08</t>
  </si>
  <si>
    <t>XII.2. Inwestycje w infrastrukturę ochrony zdrowia o znaczeniu ponadregionalnym - Poprawa jakości i dostępności badań diagnostycznych oferowanych przez 107 Szpital Wojskowy w Wałczu poprzez zakup specjalistycznej aparatury medycznej.</t>
  </si>
  <si>
    <t>107 Szpital Wojskowy z Przychodnią - Samodzielny Publiczny Zakład Opieki Zdrowotnej</t>
  </si>
  <si>
    <t>Wałcz</t>
  </si>
  <si>
    <t>78-600</t>
  </si>
  <si>
    <t xml:space="preserve">Kołobrzeska 44 </t>
  </si>
  <si>
    <t>POIS.12.02.00-00-013/08</t>
  </si>
  <si>
    <t>XII.2. Inwestycje w infrastrukturę ochrony zdrowia o znaczeniu ponadregionalnym - Modernizacja Katedry Ginekologii i Położnictwa UJ CM w Krakowie - przebudowa istniejących bloków porodowych wraz z wyposażeniem</t>
  </si>
  <si>
    <t>Uniwersytet Jagielloński, Collegium Medicum</t>
  </si>
  <si>
    <t>31-008</t>
  </si>
  <si>
    <t xml:space="preserve">Św. Anny 12 </t>
  </si>
  <si>
    <t>POIS.12.02.00-00-015/08</t>
  </si>
  <si>
    <t>XII.2. Inwestycje w infrastrukturę ochrony zdrowia o znaczeniu ponadregionalnym - Rozwój innowacyjnej chirurgii poprzez utworzenie nowoczesnego Bloku Operacyjnego oraz OAiIT w SPSK Nr 1 im. Prof. S. Szyszko ŚUM - etap II</t>
  </si>
  <si>
    <t>Samodzielny Publiczny Szpital Kliniczny Nr 1 im. Prof. Stanisława Szyszko Śląskiego Uniwersytetu Medycznego w Katowicach</t>
  </si>
  <si>
    <t xml:space="preserve">3-go Maja 13-15 </t>
  </si>
  <si>
    <t>POIS.12.02.00-00-016/08</t>
  </si>
  <si>
    <t>XII.2. Inwestycje w infrastrukturę ochrony zdrowia o znaczeniu ponadregionalnym - Poprawa jakości i efektywności diagnostyki onkologicznej w Polsce poprzez wymianę aparatury obrazowej w medycynie nuklearnej.</t>
  </si>
  <si>
    <t>Centrum Onkologii - Instytut im. Marii Skłodowskiej-Curie</t>
  </si>
  <si>
    <t>POIS.12.02.00-00-017/08</t>
  </si>
  <si>
    <t>XII.2. Inwestycje w infrastrukturę ochrony zdrowia o znaczeniu ponadregionalnym - Rozbudowa Szpitala Specjalistycznego MSWiA w Otwocku, w celu dostosowania oddziałów terapii uzależnień i rehabilitacji medycznej do wymagań prawnych.</t>
  </si>
  <si>
    <t>Samodzielny Publiczny Zakład Opieki Zdrowotnej Szpital Specjalistyczny Ministerstwa Spraw Wewnętrznych w Otwocku</t>
  </si>
  <si>
    <t xml:space="preserve">Bolesława Prusa 1/3 </t>
  </si>
  <si>
    <t>POIS.12.02.00-00-018/08</t>
  </si>
  <si>
    <t>XII.2. Inwestycje w infrastrukturę ochrony zdrowia o znaczeniu ponadregionalnym - Poprawa jakości, efektywności i dostępności do specjalistycznej opieki nad noworodkiem w GPSK w Poznaniu poprzez zakup nowoczesnej aparatury medycznej.</t>
  </si>
  <si>
    <t>Ginekologiczno-Położniczy Szpital Kliniczny Uniwersytetu Medycznego im. Karola Marcinkowskiego w Poznaniu</t>
  </si>
  <si>
    <t>60-535</t>
  </si>
  <si>
    <t xml:space="preserve">Polna 33 </t>
  </si>
  <si>
    <t>POIS.12.02.00-00-019/08</t>
  </si>
  <si>
    <t>XII.2. Inwestycje w infrastrukturę ochrony zdrowia o znaczeniu ponadregionalnym - Wzrost jakości i dostępności diagnostyki obrazowej w Szpitalu Klinicznym Przemienienia Pańskiego UM w Poznaniu poprzez rozbudowę i zakup wyposażenia.</t>
  </si>
  <si>
    <t>Szpital Kliniczny Przemienienia Pańskiego Uniwersytetu Medycznego im. Karola Marcinkowskiego w Poznaniu</t>
  </si>
  <si>
    <t>61-848</t>
  </si>
  <si>
    <t xml:space="preserve">Długa 1/2 </t>
  </si>
  <si>
    <t>POIS.12.02.00-00-021/08</t>
  </si>
  <si>
    <t>XII.2. Inwestycje w infrastrukturę ochrony zdrowia o znaczeniu ponadregionalnym - Utworzenie Makroregionalnego Centrum Inwazyjnej Diagnostyki i Chirurgicznego Leczenia Raka Płuca w SPSK Nr 4 w Lublinie.</t>
  </si>
  <si>
    <t>POIS.12.02.00-00-022/08</t>
  </si>
  <si>
    <t>XII.2. Inwestycje w infrastrukturę ochrony zdrowia o znaczeniu ponadregionalnym - Modernizacja Kliniki Pneumonologii, Onkologii i Alergologii w SPSK nr 4 w Lublinie celem zwiększenia skuteczności wczesnej diagnostyki raka płuca</t>
  </si>
  <si>
    <t>POIS.12.02.00-00-023/08</t>
  </si>
  <si>
    <t>XII.2. Inwestycje w infrastrukturę ochrony zdrowia o znaczeniu ponadregionalnym - Zwiększenie dostępności i jakości świadczeń zdrowotnych poprzez zakup nowoczesnej aparatury medycznej dla Dziecięcego Szpitala Klinicznego w Lublinie.</t>
  </si>
  <si>
    <t>Dziecięcy Szpital Kliniczny imienia profesora Antoniego Gębali</t>
  </si>
  <si>
    <t>20-093</t>
  </si>
  <si>
    <t xml:space="preserve">Chodźki 2 </t>
  </si>
  <si>
    <t>POIS.12.02.00-00-024/08</t>
  </si>
  <si>
    <t>XII.2. Inwestycje w infrastrukturę ochrony zdrowia o znaczeniu ponadregionalnym - Dostosowanie obiektów Szpitala Uniwersyteckiego im. dr. A. Jurasza w Bydgoszczy do wymagań ochrony przeciwpożarowej - etap I</t>
  </si>
  <si>
    <t>Szpital Uniwersytecki nr 1 im. dr A. Jurasza w Bydgoszczy</t>
  </si>
  <si>
    <t>POIS.12.02.00-00-026/08</t>
  </si>
  <si>
    <t>XII.2. Inwestycje w infrastrukturę ochrony zdrowia o znaczeniu ponadregionalnym - Wzrost dostępności wysokospecjalistycznych świadczeń zdrowotnych przez wymianę aparatu rezonansu magnetycznego w Szpitalu Uniwersyteckim w Bydgoszczy.</t>
  </si>
  <si>
    <t>POIS.12.02.00-00-029/08</t>
  </si>
  <si>
    <t>XII.2. Inwestycje w infrastrukturę ochrony zdrowia o znaczeniu ponadregionalnym - Poprawa jakości usług medycznych poprzez zakup aparatury obrazowej oraz wyrobów medycznych dla SP ZOZ Szpitala Specjalistycznego MSWiA w Głuchołazach.</t>
  </si>
  <si>
    <t>Samodzielny Publiczny Zakład Opieki Zdrowotnej Szpital Specjalistyczny Ministerstwa Spraw Wewnętrznych i Administracji</t>
  </si>
  <si>
    <t>Głuchołazy</t>
  </si>
  <si>
    <t>48-340</t>
  </si>
  <si>
    <t xml:space="preserve">M.Karłowicza 40 </t>
  </si>
  <si>
    <t>POIS.12.02.00-00-030/08</t>
  </si>
  <si>
    <t>XII.2. Inwestycje w infrastrukturę ochrony zdrowia o znaczeniu ponadregionalnym - Poprawa jakości i dostępności usług medycznych poprzez zakup aparatury obrazowej i wyrobów medycznych dla Instytutu Kardiologii w Warszawie.</t>
  </si>
  <si>
    <t>POIS.12.02.00-00-031/08</t>
  </si>
  <si>
    <t>XII.2. Inwestycje w infrastrukturę ochrony zdrowia o znaczeniu ponadregionalnym - Dostosowanie Izby Przyjęć do wymogów określonych przepisami prawa oraz unowocześnienie pracowni zakładów diagnostyki obrazowej ZOZ MSWiA w Rzeszowie</t>
  </si>
  <si>
    <t>Samodzielny Publiczny Zakład Opieki Zdrowotnej Ministerstwa Spraw Wewnętrznych w Rzeszowie</t>
  </si>
  <si>
    <t>35-111</t>
  </si>
  <si>
    <t xml:space="preserve">Krakowska 16 </t>
  </si>
  <si>
    <t>POIS.12.02.00-00-035/08</t>
  </si>
  <si>
    <t>XII.2. Inwestycje w infrastrukturę ochrony zdrowia o znaczeniu ponadregionalnym - Poprawa jakości świadczeń medycznych poprzez zakup aparatury obrazowej i sprzętu medycznego służącego do diagnostyki i terapii w ZOZ MSWiA w Łodzi.</t>
  </si>
  <si>
    <t>Zakład Opieki Zdrowotnej Ministerstwa Spraw Wewnętrznych i Administracji w Łodzi</t>
  </si>
  <si>
    <t>91-425</t>
  </si>
  <si>
    <t xml:space="preserve">Północna 42 </t>
  </si>
  <si>
    <t>POIS.12.02.00-00-036/08</t>
  </si>
  <si>
    <t>XII.2. Inwestycje w infrastrukturę ochrony zdrowia o znaczeniu ponadregionalnym - Modernizacja Oddziału Chorób Dziecięcych i Noworodkowych z Centrum Alergologii i Dermatologii Dziecięcej Centralnego Szpitala Klinicznego Ministerstwa Spraw Wewnętrznych i Administracji w Warszawie.</t>
  </si>
  <si>
    <t>Centralny Szpital Kliniczny Ministerstwa Spraw Wewnętrznych w Warszawie</t>
  </si>
  <si>
    <t xml:space="preserve">Wołoska 137 </t>
  </si>
  <si>
    <t>POIS.12.02.00-00-037/08</t>
  </si>
  <si>
    <t>XII.2. Inwestycje w infrastrukturę ochrony zdrowia o znaczeniu ponadregionalnym - Poprawa jakości świadczenia usług medycznych w zakresie chirurgii małoinwazyjnej w Klinice chirurgii gastroenterologicznej i transplantologii w CSK MSWiA w Warszawie.</t>
  </si>
  <si>
    <t>POIS.12.02.00-00-038/08</t>
  </si>
  <si>
    <t>XII.2. Inwestycje w infrastrukturę ochrony zdrowia o znaczeniu ponadregionalnym - Adaptacja pomieszczeń i wyposażenie w sprzęt medyczny OKAiIT USK nr 1 im. N. Barlickiego w Łodzi, gm. M. Łódź, pow. m. łódzki, woj. łódzkie.</t>
  </si>
  <si>
    <t>Samodzielny Publiczny Zakład Opieki Zdrowotnej Uniwersytecki Szpital Kliniczny Nr 1 im. Norberta Barlickiego Uniwersytetu Medycznego w Łodzi</t>
  </si>
  <si>
    <t>90-153</t>
  </si>
  <si>
    <t xml:space="preserve">Kopcińskiego 22 </t>
  </si>
  <si>
    <t>POIS.12.02.00-00-039/08</t>
  </si>
  <si>
    <t>XII.2. Inwestycje w infrastrukturę ochrony zdrowia o znaczeniu ponadregionalnym - Zakup niezbędnej aparatury obrazowej i wyrobów medycznych na potrzeby SCM w Polanicy-Zdroju</t>
  </si>
  <si>
    <t>Specjalistyczne Centrum Medyczne Spółka Akcyjna</t>
  </si>
  <si>
    <t>Polanica-Zdrój</t>
  </si>
  <si>
    <t xml:space="preserve">Jana Pawła II 2 </t>
  </si>
  <si>
    <t>POIS.12.02.00-00-041/08</t>
  </si>
  <si>
    <t>XII.2. Inwestycje w infrastrukturę ochrony zdrowia o znaczeniu ponadregionalnym - Zakup i instalacja SPECT-CT oraz modernizacja ośrodka medycyny nuklearnej w Oddziale Klinicznym Endokrynologii Szpitala Uniwersyteckiego w Krakowie.</t>
  </si>
  <si>
    <t>POIS.12.02.00-00-042/08</t>
  </si>
  <si>
    <t>XII.2. Inwestycje w infrastrukturę ochrony zdrowia o znaczeniu ponadregionalnym - Zakup aparatury obrazowej i wyrobów medycznych na potrzeby Bloku Operacyjnego oraz Oddziału Intensywnej Opieki Sercowo-Naczyniowej SCCS w Zabrzu.</t>
  </si>
  <si>
    <t xml:space="preserve">Szpitalna 2 </t>
  </si>
  <si>
    <t>POIS.12.02.00-00-043/08</t>
  </si>
  <si>
    <t>XII.2. Inwestycje w infrastrukturę ochrony zdrowia o znaczeniu ponadregionalnym - Podniesienie jakości i dostępności specjalistycznych świadczeń zdrowotnych poprzez modernizację i doposażenie Centrum Rehabilitacji w Jedlcu</t>
  </si>
  <si>
    <t>Centrum Rehabilitacji Rolników Kasy Rolniczego Ubezpieczenia Społecznego w Jedlcu</t>
  </si>
  <si>
    <t>Gołuchów</t>
  </si>
  <si>
    <t>63-322</t>
  </si>
  <si>
    <t xml:space="preserve">Jedlec - </t>
  </si>
  <si>
    <t>POIS.12.02.00-00-044/08</t>
  </si>
  <si>
    <t>XII.2. Inwestycje w infrastrukturę ochrony zdrowia o znaczeniu ponadregionalnym - Zakup aparatury obrazowej oraz wyrobów medycznych na potrzeby Pracowni Hemodynamiki i Diagnostyki Obrazowej SCCS w Zabrzu.</t>
  </si>
  <si>
    <t xml:space="preserve">M. Curie-Skłodowskiej 9 </t>
  </si>
  <si>
    <t>POIS.12.02.00-00-046/08</t>
  </si>
  <si>
    <t>XII.2. Inwestycje w infrastrukturę ochrony zdrowia o znaczeniu ponadregionalnym - Stworzenie w Uniwersyteckim Szpitalu Klinicznym nr 2 im. Wojskowej Akademii Medycznej w Łodzi całodobowego Centrum Endoskopowego Leczenia Krwawień</t>
  </si>
  <si>
    <t>Samodzielny Publiczny Zakład Opieki Zdrowotnej Uniwersytecki Szpital Kliniczny im. Wojskowej Akademii Medycznej Uniwersytetu Medycznego w Łodzi - Centralny Szpital Weteranów</t>
  </si>
  <si>
    <t>90-549</t>
  </si>
  <si>
    <t xml:space="preserve">Żeromskiego 113 </t>
  </si>
  <si>
    <t>POIS.12.02.00-00-047/08</t>
  </si>
  <si>
    <t>XII.2. Inwestycje w infrastrukturę ochrony zdrowia o znaczeniu ponadregionalnym - Dobra diagnoza podstawą skutecznego leczenia - wyposażenie Zakładu Diagnostyki Obrazowej ZOZ MSWiA w Białymstoku w nowoczesny tomograf komputerowy.</t>
  </si>
  <si>
    <t>Samodzielny Publiczny Zakład Opieki Zdrowotnej Ministerstwa Spraw Wewnętrznych w Białymstoku</t>
  </si>
  <si>
    <t>15-471</t>
  </si>
  <si>
    <t xml:space="preserve">Fabryczna 27 </t>
  </si>
  <si>
    <t>POIS.12.02.00-00-048/08</t>
  </si>
  <si>
    <t>XII.2. Inwestycje w infrastrukturę ochrony zdrowia o znaczeniu ponadregionalnym - Zakup specjalistycznego sprzętu medycznego na potrzeby Szpitala Uniwersyteckiego Nr 2 im. dr Jana Biziela w Bydgoszczy.</t>
  </si>
  <si>
    <t>POIS.12.02.00-00-049/08</t>
  </si>
  <si>
    <t>XII.2. Inwestycje w infrastrukturę ochrony zdrowia o znaczeniu ponadregionalnym - Zakup aparatury medycznej wraz z ucyfrowieniem Zakładu Diagnostyki Obrazowej 1 Szpitala Wojskowego z Przychodnią SP ZOZ w Lublinie.</t>
  </si>
  <si>
    <t>1 Szpital Wojskowy z Przychodnią Samodzielny Publiczny Zakład Opieki Zdrowotnej w Lublinie</t>
  </si>
  <si>
    <t>20-904</t>
  </si>
  <si>
    <t xml:space="preserve">Aleje Racławickie 23 </t>
  </si>
  <si>
    <t>POIS.12.02.00-00-050/08</t>
  </si>
  <si>
    <t xml:space="preserve">XII.2. Inwestycje w infrastrukturę ochrony zdrowia o znaczeniu ponadregionalnym - Przebudowa parteru Kliniki Okulistyki oraz zakup aparatury medycznej w celu zwiększenia jakości specjalistycznych usług w SPSK Nr 2 PAM w Szczecinie. </t>
  </si>
  <si>
    <t>Samodzielny Publiczny Szpital Kliniczny Nr 2 PUM w Szczecinie</t>
  </si>
  <si>
    <t>70-111</t>
  </si>
  <si>
    <t xml:space="preserve">Powstańców Wielkopolskich 72 </t>
  </si>
  <si>
    <t>POIS.12.02.00-00-051/08</t>
  </si>
  <si>
    <t>XII.2. Inwestycje w infrastrukturę ochrony zdrowia o znaczeniu ponadregionalnym - Modernizacja oddziałów neurologii w celu podniesienia jakości i dostępności do świadczeń zdrowotnych oferowanych przez IPIN w Warszawie.</t>
  </si>
  <si>
    <t>Instytut Psychiatrii i Neurologii</t>
  </si>
  <si>
    <t>02-957</t>
  </si>
  <si>
    <t xml:space="preserve">Sobieskiego 9 </t>
  </si>
  <si>
    <t>POIS.12.02.00-00-052/08</t>
  </si>
  <si>
    <t>XII.2. Inwestycje w infrastrukturę ochrony zdrowia o znaczeniu ponadregionalnym - Radiologia XXI wieku - poprawa jakości diagnostyki rentgenowskiej w UDSK w Białymstoku poprzez wymianę dwóch przestarzałych aparatów RTG</t>
  </si>
  <si>
    <t>Uniwersytecki Dziecięcy Szpital Kliniczny im. L. Zamenhofa w Białymstoku</t>
  </si>
  <si>
    <t>15-274</t>
  </si>
  <si>
    <t xml:space="preserve">J. Waszyngtona 17 </t>
  </si>
  <si>
    <t>POIS.12.02.00-00-053/08</t>
  </si>
  <si>
    <t>XII.2. Inwestycje w infrastrukturę ochrony zdrowia o znaczeniu ponadregionalnym - Podniesienie jakości wysokospecjalistycznych procedur medycznych dla dzieci poprzez dostawę sprzętu medycznego dla Instytutu Matki i Dziecka w Warszawie.</t>
  </si>
  <si>
    <t>Instytut Matki i Dziecka</t>
  </si>
  <si>
    <t>01-211</t>
  </si>
  <si>
    <t xml:space="preserve">Kasprzaka 17A </t>
  </si>
  <si>
    <t>POIS.12.02.00-00-054/08</t>
  </si>
  <si>
    <t>XII.2. Inwestycje w infrastrukturę ochrony zdrowia o znaczeniu ponadregionalnym - Podniesienie dostępu do nowoczesnych sposobów diagnozowania nowotworów poprzez wyposażenie Centrum Onkologii Oddział w Krakowie SPECT/CT</t>
  </si>
  <si>
    <t>Centrum Onkologii - Instytut im. Marii Skłodowskiej-Curie Oddział w Krakowie</t>
  </si>
  <si>
    <t>31-115</t>
  </si>
  <si>
    <t xml:space="preserve">Garncarska 11 </t>
  </si>
  <si>
    <t>POIS.12.02.00-00-055/08</t>
  </si>
  <si>
    <t>XII.2. Inwestycje w infrastrukturę ochrony zdrowia o znaczeniu ponadregionalnym - Podniesienie jakości wysokospecjalistycznych procedur medycznych dla pacjentów Szpitala MSWiA w Lublinie poprzez doposażenie pomieszczeń szpitalnych.</t>
  </si>
  <si>
    <t>POIS.12.02.00-00-056/08</t>
  </si>
  <si>
    <t>XII.2. Inwestycje w infrastrukturę ochrony zdrowia o znaczeniu ponadregionalnym - Zakup aparatury obrazowej oraz dostosowanie infrastruktury technicznej w celu utworzenia Teleradiologicznego Centrum Diagnostycznego w WIM.</t>
  </si>
  <si>
    <t>Warszawa 44</t>
  </si>
  <si>
    <t>POIS.12.02.00-00-057/08</t>
  </si>
  <si>
    <t>XII.2. Inwestycje w infrastrukturę ochrony zdrowia o znaczeniu ponadregionalnym - Modernizacja, zakup sprzętu diagnostycznego i dystrybucja obrazu cyfrowego w Zakładzie Diagnostyki Obrazowej.</t>
  </si>
  <si>
    <t>110 Szpital Wojskowy z Przychodnią Samodzielny Publiczny Zakład Opieki Zdrowotnej w Elblągu</t>
  </si>
  <si>
    <t xml:space="preserve">Komeńskiego 35 </t>
  </si>
  <si>
    <t>POIS.12.02.00-00-058/08</t>
  </si>
  <si>
    <t>XII.2. Inwestycje w infrastrukturę ochrony zdrowia o znaczeniu ponadregionalnym - Przebudowa pomieszczeń III Oddziału Propedeutyki Pediatrii i Chorób Metabolicznych Kości w Łodzi, przy ul. Spornej 36/50</t>
  </si>
  <si>
    <t>Samodzielny Publiczny Zakład Opieki Zdrowotnej Uniwersytecki Szpital Kliniczny Nr 4 im. Marii Konopnickiej Uniwersytetu Medycznego w Łodzi</t>
  </si>
  <si>
    <t>91-738</t>
  </si>
  <si>
    <t xml:space="preserve">Sporna 36/50 </t>
  </si>
  <si>
    <t>POIS.12.02.00-00-060/08</t>
  </si>
  <si>
    <t>XII.2. Inwestycje w infrastrukturę ochrony zdrowia o znaczeniu ponadregionalnym - Opieka nad dzieckiem z niską wagą urodzeniową i wadami wrodzonymi w okresie przedporodowym, porodowym i poporodowym w ICZMP w Łodzi.</t>
  </si>
  <si>
    <t>POIS.12.02.00-00-061/08</t>
  </si>
  <si>
    <t>XII.2. Inwestycje w infrastrukturę ochrony zdrowia o znaczeniu ponadregionalnym - Poprawa efektywności przyjęć oraz dostępności i jakości diagnostyki i terapii chorób płuc ( I etap) w Instytucie Gruźlicy i Chorób Płuc w Warszawie</t>
  </si>
  <si>
    <t>POIS.12.02.00-00-062/08</t>
  </si>
  <si>
    <t>XII.2. Inwestycje w infrastrukturę ochrony zdrowia o znaczeniu ponadregionalnym - Zwiększenie dostępności i jakości diagnostycznych świadczeń zdrowotnych poprzez doposażenie Zakładu Diagnostyki Obrazowej ICZMP w Łodzi.</t>
  </si>
  <si>
    <t>POIS.12.02.00-00-063/08</t>
  </si>
  <si>
    <t>XII.2. Inwestycje w infrastrukturę ochrony zdrowia o znaczeniu ponadregionalnym - Remont Bloku Operacyjnego "A" Instytutu Centrum Zdrowia Matki Polki w Łodzi wraz z zakupem nowoczesnego wyposażenia.</t>
  </si>
  <si>
    <t>POIS.12.02.00-00-064/08</t>
  </si>
  <si>
    <t>XII.2. Inwestycje w infrastrukturę ochrony zdrowia o znaczeniu ponadregionalnym - Poprawa dostępności i jakości leczenia specjalistycznego poprzez stworzenie Centrum Diagnostyki i Leczenia Żylnej Choroby Zakrzepowo Zatorowej w Szpitalu Dzieciątka Jezus</t>
  </si>
  <si>
    <t>POIS.12.02.00-00-065/08</t>
  </si>
  <si>
    <t>XII.2. Inwestycje w infrastrukturę ochrony zdrowia o znaczeniu ponadregionalnym - Zwiększenie dostępności i jakości świadczeń zdrowotnych przez doposażenie Centrum Profilaktyki Nowotworów w Centrum Onkologii w Warszawie.</t>
  </si>
  <si>
    <t>02-781</t>
  </si>
  <si>
    <t xml:space="preserve">Wilhelma Konrada Roentgena 5 </t>
  </si>
  <si>
    <t>POIS.12.02.00-00-066/08</t>
  </si>
  <si>
    <t>XII.2. Inwestycje w infrastrukturę ochrony zdrowia o znaczeniu ponadregionalnym - Zwiększenie dostępności i jakości świadczeń z zakresu diagnostyki i terapii izotopowej przez doposażenie ZMNiEO w Centrum Onkologii w Warszawie.</t>
  </si>
  <si>
    <t xml:space="preserve">W.K. Roentgena 5 </t>
  </si>
  <si>
    <t>POIS.12.02.00-00-067/08</t>
  </si>
  <si>
    <t>XII.2. Inwestycje w infrastrukturę ochrony zdrowia o znaczeniu ponadregionalnym - Przebudowa pomieszczeń parteru budynku SPSK 1 PUM dla Klinik: Anestezjologii i Intensywnej Terapii oraz Otolaryngologii i Onkologii Laryngologicznej</t>
  </si>
  <si>
    <t>POIS.12.02.00-00-068/08</t>
  </si>
  <si>
    <t>XII.2. Inwestycje w infrastrukturę ochrony zdrowia o znaczeniu ponadregionalnym - Zakup aparatury oraz sprzętu medycznego w celu dostosowania ZOZ MSWiA w Szczecinie do wymagań rozporządzenia Ministra Zdrowia z dnia 10.11.2006r.</t>
  </si>
  <si>
    <t>Samodzielny Publiczny Zakład Opieki Zdrowotnej Ministerstwa Spraw Wewnętrznych w Szczecinie</t>
  </si>
  <si>
    <t>70-382</t>
  </si>
  <si>
    <t xml:space="preserve">Jagiellońska 44 </t>
  </si>
  <si>
    <t>POIS.12.02.00-00-069/08</t>
  </si>
  <si>
    <t>XII.2. Inwestycje w infrastrukturę ochrony zdrowia o znaczeniu ponadregionalnym - Poprawa jakości usług medycznych poprzez zakup angiografu wraz z adaptacją pomieszczeń dla Wojskowego Instytutu Medycznego w Warszawie</t>
  </si>
  <si>
    <t>POIS.12.02.00-00-070/08</t>
  </si>
  <si>
    <t>XII.2. Inwestycje w infrastrukturę ochrony zdrowia o znaczeniu ponadregionalnym - Zakup wyrobów medycznych dla potrzeb SPCSK w Katowicach w celu poprawy jakości wysokospecjalistycznych procedur endoskopowych</t>
  </si>
  <si>
    <t>Samodzielny Publiczny Centralny Szpital Kliniczny im. prof. Kornela Gibińskiego Śląskiego Uniwersytetu Medycznego w Katowicach</t>
  </si>
  <si>
    <t>Katowice</t>
  </si>
  <si>
    <t>40-752</t>
  </si>
  <si>
    <t xml:space="preserve">Medyków 14 </t>
  </si>
  <si>
    <t>POIS.12.02.00-00-071/08</t>
  </si>
  <si>
    <t>XII.2. Inwestycje w infrastrukturę ochrony zdrowia o znaczeniu ponadregionalnym - Zakup urządzeń medycznych dla potrzeb SPCSK w Katowicach w celu poprawy jakości lecznictwa wysokospecjalistycznego OAiIT.</t>
  </si>
  <si>
    <t>POIS.12.02.00-00-072/08</t>
  </si>
  <si>
    <t>XII.2. Inwestycje w infrastrukturę ochrony zdrowia o znaczeniu ponadregionalnym - Zakup aparatury obrazowej dla Szpitala Klinicznego nr 3 w Zabrzu w celu poprawy jakości lecznictwa wysokospecjalistycznego.</t>
  </si>
  <si>
    <t>Samodzielny Publiczny Szpital Kliniczny Nr 1 im. prof. Stanisława Szyszko Śląskiego Uniwersytetu Medycznego w Katowicach</t>
  </si>
  <si>
    <t>POIS.12.02.00-00-073/08</t>
  </si>
  <si>
    <t>XII.2. Inwestycje w infrastrukturę ochrony zdrowia o znaczeniu ponadregionalnym - Podniesienie jakości i dostępności świadczeń zdrowotnych poprzez wymianę aparatury medycznej i modernizację klinik Instytutu Reumatologii w Warszawie.</t>
  </si>
  <si>
    <t>POIS.12.02.00-00-076/08</t>
  </si>
  <si>
    <t>XII.2. Inwestycje w infrastrukturę ochrony zdrowia o znaczeniu ponadregionalnym - Podniesienie bezpieczeństwa diagnostyki obrazowej poprzez unowocześnienie aparatury medycznej w Zakładzie Radiologii USK w Białymstoku.</t>
  </si>
  <si>
    <t>POIS.12.02.00-00-077/08</t>
  </si>
  <si>
    <t>XII.2. Inwestycje w infrastrukturę ochrony zdrowia o znaczeniu ponadregionalnym - Zapewnienie standardów opieki medycznej na Bloku Operacyjnym i Oddziale Intensywnej Terapii USK w Białymstoku.</t>
  </si>
  <si>
    <t>SAMODZIELNY PUBLICZNY WOJEWÓDZKI SZPITAL SPECJALISTYCZNY W CHEŁMIE</t>
  </si>
  <si>
    <t>LUBELSKIE</t>
  </si>
  <si>
    <t>WOJEWÓDZKI SZPITAL ZESPOLONY IM. L. RYDYGIERA W TORUNIU</t>
  </si>
  <si>
    <t>KUJAWSKO-POMORSKIE</t>
  </si>
  <si>
    <t>Przebudowa i rozbudowa Szpitalnego Oddziału Ratunkowego w Szpitalu Uniwersyteckim nr 2 im. dr. Jana Biziela w Bydgoszczy</t>
  </si>
  <si>
    <t>SZPITAL UNIWERSYTECKI NR. 2 IM. DR. JANA BIZIELA W BYDGOSZCZY</t>
  </si>
  <si>
    <t>WOJEWÓDZKI SZPITAL SPECJALISTYCZNY W BIAŁEJ PODLASKIEJ</t>
  </si>
  <si>
    <t>POIS.09.01.00-00-0007/16</t>
  </si>
  <si>
    <t>Wsparcie Szpitalnego Oddziału Ratunkowego ZOZ we Włoszczowie poprzez jego rozbudowę i dostosowanie do obowiązujących przepisów oraz budowę całodobowego lądowiska dla śmigłowców ratunkowych</t>
  </si>
  <si>
    <t>ZESPÓŁ OPIEKI ZDROWOTNEJ WE WŁOSZCZOWIE IM. JANA PAWŁA II</t>
  </si>
  <si>
    <t>ŚWIĘTOKRZYSKIE</t>
  </si>
  <si>
    <t>Włoszczowa</t>
  </si>
  <si>
    <t>29-100</t>
  </si>
  <si>
    <t>Projekt obejmuje rozbudowę i dostosowanie SOR oraz budowę lądowiska dla śmigłowców</t>
  </si>
  <si>
    <t>SAMODZIELNY PUBLICZNY ZAKŁAD OPIEKI ZDROWOTNEJ</t>
  </si>
  <si>
    <t>WARMIŃSKO-MAZURSKIE</t>
  </si>
  <si>
    <t>Doposażenie sprzętu Szpitalnego Oddziału ratunkowego SP ZOZ w Mławie</t>
  </si>
  <si>
    <t>SAMODZIELNY PUBLICZNY ZAKŁAD OPIEKI ZDROWOTNEJ W MŁAWIE</t>
  </si>
  <si>
    <t>MAZOWIECKIE</t>
  </si>
  <si>
    <t>POWIATOWY SZPITAL IM. WŁADYSŁAWA BIEGAŃSKIEGO W IŁAWIE</t>
  </si>
  <si>
    <t>SAMODZIELNY PUBLICZNY ZESPÓŁ OPIEKI ZDROWOTNEJ W BRZESKU</t>
  </si>
  <si>
    <t>MAŁOPOLSKIE</t>
  </si>
  <si>
    <t>POIS.09.01.00-00-0013/16</t>
  </si>
  <si>
    <t>Wsparcie istniejącego szpitalnego oddziału ratunkowego w Szpitalu Powiatowym w Limanowej</t>
  </si>
  <si>
    <t>SZPITAL POWIATOWY W LIMANOWEJ IMIENIA MIŁOSIERDZIA BOŻEGO.</t>
  </si>
  <si>
    <t>Józefa Piłsudskiego 61</t>
  </si>
  <si>
    <t>Przedmiotem projektu jest przeprowadzenie prac budowlanych, dostawa i instalacja wyrobów medycznych poprawiających jakość świadczonych usług leczniczych i bezpieczeństwo medyczne szpitalnego oddziału ratunkowego.</t>
  </si>
  <si>
    <t>Poprawa efektywności działania systemu PRM na Mazowszu dzięki wzmocnieniu infrastruktury SOR w Szpitalu Bielańskim w Warszawie.</t>
  </si>
  <si>
    <t>SZPITAL BIELAŃSKI IM.KS. JERZEGO POPIEŁUSZKI SPZOZ W WARSZAWIE</t>
  </si>
  <si>
    <t>SAMODZIELNY PUBLICZNY SZPITAL WOJEWÓDZKI IM. PAPIEŻA JANA PAWŁA II W ZAMOŚCIU</t>
  </si>
  <si>
    <t>SAMODZIELNY PUBLICZNY ZAKŁAD OPIEKI ZDROWOTNEJ W WIELUNIU</t>
  </si>
  <si>
    <t>ŁÓDZKIE</t>
  </si>
  <si>
    <t>POIS.09.01.00-00-0021/16</t>
  </si>
  <si>
    <t>Rozbudowa Szpitalnego Oddziału Ratunkowego w Miejskim Szpitalu Zespolonym w Częstochowie</t>
  </si>
  <si>
    <t>SAMODZIELNY PUBLICZNY ZAKŁAD OPIEKI ZDROWOTNEJ MIEJSKI SZPITAL ZESPOLONY W CZĘSTOCHOWIE</t>
  </si>
  <si>
    <t>ŚLĄSKIE</t>
  </si>
  <si>
    <t>Częstochowa</t>
  </si>
  <si>
    <t>42-200</t>
  </si>
  <si>
    <t>Mirowska 15</t>
  </si>
  <si>
    <t xml:space="preserve">Projekt zakłada rozbudowę istniejącego pawilonu B w kierunku północnym oraz południowym w poziomie parteru. Celem rozbudowy jest dostosowanie funkcji zlokalizowanego w parterze pawilonu Szpitalnego Oddziału Ratunkowego do wymagań ustawy o Państwowym Ratownictwie Medycznym zapewniającej podział na wymagane ustawą obszary. Kosztami kwalifikowalnymi projektu są: a. przygotowanie projektu: 210.478,00 PLN brutto b. roboty budowlane: 3.786.533,59 PLN brutto c. promocja projektu: 2.988,41 PLN brutto W ramach projektu zostały wykazane wydatki niekwalifikowalne w wysokości 2 mln PLN (m.in. zakup sprzętu medycznego). Głównym celem projektu jest poprawa funkcjonowania systemu ratownictwa medycznego i zapewnienie spełnienia warunków ustawy o Państwowym Ratownictwie Medycznym z dnia 8 września 2006 r. poprzez rozbudowę SOR. Produkty i rezultaty projektu: a. liczba wspartych podmiotów leczniczych: 1 b. liczba obiektów dostosowanych do potrzeb osób z niepełnosprawnością: 1 W wyniku realizacji projektu liczba leczonych w podmiocie leczniczym objętym wsparciem wzrośnie w 2018 r. do 27 375 osób/rok. </t>
  </si>
  <si>
    <t>Poprawa jakości świadczonych usług i bezpieczeństwa pacjentów poprzez zakup wyrobów medycznych do Szpitalnego Oddziału Ratunkowego w ZOZ Bolesławiec.</t>
  </si>
  <si>
    <t>ZESPÓŁ OPIEKI ZDROWOTNEJ W BOLESŁAWCU</t>
  </si>
  <si>
    <t>DOLNOŚLĄSKIE</t>
  </si>
  <si>
    <t>ZESPÓŁ ZAKŁADÓW OPIEKI ZDROWOTNEJ W OSTROWIE WIELKOPOLSKIM</t>
  </si>
  <si>
    <t>WIELKOPOLSKIE</t>
  </si>
  <si>
    <t>Bolesława Limanowskiego 20/22</t>
  </si>
  <si>
    <t>POIS.09.01.00-00-0027/16</t>
  </si>
  <si>
    <t>Przebudowa szpitalnego oddziału ratunkowego wraz z budową lądowiska wyniesionego w Szpitalu w Stalowej Woli</t>
  </si>
  <si>
    <t>SAMODZIELNY PUBLICZNY ZESPÓŁ ZAKŁADÓW OPIEKI ZDROWOTNEJ POWIATOWY SZPITAL SPECJALISTYCZNY W STALOWEJ WOLI</t>
  </si>
  <si>
    <t>PODKARPACKIE</t>
  </si>
  <si>
    <t>Stalowa Wola</t>
  </si>
  <si>
    <t>37-450</t>
  </si>
  <si>
    <t>Stanisława Staszica 4</t>
  </si>
  <si>
    <t>Przebudowa i rozbudowa SOR, budowa lądowiska wyniesionego.</t>
  </si>
  <si>
    <t>SPECJALISTYCZNE CENTRUM MEDYCZNE SPÓŁKA AKCYJNA W POLANICY-ZDRÓJ</t>
  </si>
  <si>
    <t>POIS.09.01.00-00-0030/16</t>
  </si>
  <si>
    <t>Adaptacja pomieszczeń - wydzielenie strefy zielonej oraz zakup wyposażenia w szpitalnym oddziale ratunkowym w Centralnym Szpitalu Klinicznym MSW w Warszawie w celu poprawy bezpieczeństwa zdrowotnego pacjentów.</t>
  </si>
  <si>
    <t>SZPITAL WOJEWÓDZKI IM. KARDYNAŁA STEFANA WYSZYŃSKIEGO W ŁOMŻY</t>
  </si>
  <si>
    <t>PODLASKIE</t>
  </si>
  <si>
    <t>WOJEWÓDZKI SZPITAL ZESPOLONY W PŁOCKU</t>
  </si>
  <si>
    <t>Poprawa jakości świadczeń opieki zdrowotnej w Szpitalnym Oddziale Ratunkowym Mazowieckiego Szpitala Wojewódzkiego w Siedlcach Sp. z o.o.</t>
  </si>
  <si>
    <t>MAZOWIECKI SZPITAL WOJEWÓDZKI W SIEDLCACH SP. Z O.O.</t>
  </si>
  <si>
    <t>POIS.09.01.00-00-0037/16</t>
  </si>
  <si>
    <t>Międzychód (miasto)</t>
  </si>
  <si>
    <t>SAMODZIELNY PUBLICZNY ZAKŁAD OPIEKI ZDROWOTNEJ W KĘPNIE</t>
  </si>
  <si>
    <t>Modernizacja SOR SP ZOZ w Parczewie w celu zagwarantowania bezpieczeństwa mieszkańców powiatu parczewskiego.</t>
  </si>
  <si>
    <t>SAMODZIELNY PUBLICZNY ZAKŁAD OPIEKI ZDROWOTNEJ W PARCZEWIE</t>
  </si>
  <si>
    <t>SAMODZIELNY PUBLICZNY ZAKŁAD OPIEKI ZDROWOTNEJ MINISTERSTWA SPRAW WEWNĘTRZNYCH I ADMINISTRACJI W LUBLINIE</t>
  </si>
  <si>
    <t>POIS.09.01.00-00-0045/16</t>
  </si>
  <si>
    <t>Modernizacja Szpitalnego Oddziału Ratunkowego w Wielospecjalistycznym Szpitalu Wojewódzkim w Gorzowie Wlkp. Sp. z o.o. zwiększająca jakość usług medycznych i dostępność Oddziału dla pacjentów Lotniczego Pogotowia Ratunkowego</t>
  </si>
  <si>
    <t>WIELOSPECJALISTYCZNY SZPITAL WOJEWÓDZKI W GORZOWIE WIELKOPOLSKIM SP. Z O.O.</t>
  </si>
  <si>
    <t>LUBUSKIE</t>
  </si>
  <si>
    <t>POIS.09.01.00-00-0048/16</t>
  </si>
  <si>
    <t>Budowa lądowiska wyniesionego dla śmigłowców ratowniczych wraz z niezbędną infrastrukturą oraz zakup wyposażenia SOR-u na potrzeby ChCPiO im. dr Edwarda Hankego, przy ul. Władysława Truchana 7 w Chorzowie</t>
  </si>
  <si>
    <t>SAMODZIELNY PUBLICZNY ZAKŁAD OPIEKI ZDROWOTNEJ (SPZOZ) CHORZOWSKIE CENTRUM PEDIATRII I ONKOLOGII IM. DR E. HANKEGO</t>
  </si>
  <si>
    <t>Władysława Truchana 7</t>
  </si>
  <si>
    <t xml:space="preserve">Projekt zakłada: a. budowę lądowiska wyniesionego dla śmigłowców ratunkowych wraz z niezbędna infrastrukturą (koszt całkowity: 4.881.360,24 PLN; wydatki kwalifikowalne: 4.000.000,00 PLN) b. zakup wyposażenia (wydatek kwalifikowalny: 3.210.000,00 PLN) c. wykonanie dokumentacji projektowej (wydatek kwalifikowalny: 68.326,50 PLN) d. działania informacyjno-promocyjne (wydatek kwalifikowalny: 7.000,00 PLN) celem bezpośrednim projektu jest zapewnienie leczenia i ratowania ludzkiego życia w oddziale o najwyższym standardzie sprzętowym oraz poprawa jakości świadczonych usług. Dodatkowo, realizacja projektu przyczyni się do skrócenia czasu transportu poszkodowanego z miejsca wypadku do SOR. Założone przez Wnioskodawcę wskaźniki realizacji projektu: a. Liczba wspartych podmiotów leczniczych - 1 b. Nakłady inwestycyjne na zakup aparatury medycznej: 3.210.000,00 PLN c. Liczba wybudowanych lotnisk/lądowisk dla śmigłowców: 1 d. Powierzchnia płyty wybudowanego lądowiska: 573,4 m2 e. Wzrost wielkości liczby stanowisk intensywnej terapii w SOR: 1 </t>
  </si>
  <si>
    <t>POIS.09.01.00-00-0049/16</t>
  </si>
  <si>
    <t>Przebudowa i rozbudowa infrastruktury Szpitalnego Oddziału Ratunkowego wraz z lądowiskiem dla śmigłowców ratunkowych Szpitala Wojewódzkiego im. Św. Łukasza SP ZOZ w Tarnowie</t>
  </si>
  <si>
    <t>SZPITAL WOJEWÓDZKI IM. ŚW. ŁUKASZA SAMODZIELNY PUBLICZNY ZAKŁAD OPIEKI ZDROWOTNEJ W TARNOWIE</t>
  </si>
  <si>
    <t>Lwowska 178a</t>
  </si>
  <si>
    <t xml:space="preserve">Zakres przedmiotowy projektu: 1) Roboty budowlane w obrębie SOR, 2) Przebudowa istniejącego lądowiska śmigłowców ratunkowych, 3) Zakup wyposażenia SOR. </t>
  </si>
  <si>
    <t>POIS.09.01.00-00-0050/16</t>
  </si>
  <si>
    <t>Budowa lądowiska i doposażenie w sprzęt medyczny Szpitalnego Oddziału Ratunkowego Szpitala Mrągowskiego Sp. z o.o. w obszarze działania Powiatu Mrągowskiego.</t>
  </si>
  <si>
    <t>SZPITAL MRĄGOWSKI IM. MICHAŁA KAJKI SP. Z O.O.</t>
  </si>
  <si>
    <t>Wolności 2</t>
  </si>
  <si>
    <t>W ramach projektu realizowane będą następujące zadania: - budowa lądowiska, - zakup wyposażenia dla SOR</t>
  </si>
  <si>
    <t>Poprawa bezpieczeństwa zdrowotnego poprzez budowę lądowiska szpitalnego oddziału ratunkowego szpitala powiatowego w Wołominie.</t>
  </si>
  <si>
    <t>SZPITAL POWIATOWY W WOŁOMINIE SAMODZIELNY ZESPÓŁ PUBLICZNYCH ZAKŁADÓW OPIEKI ZDROWOTNEJ</t>
  </si>
  <si>
    <t>Modernizacja i doposażenie Szpitalnego Oddziału Ratunkowego w Szpitalu Powiatowym im. E. Biernackiego w Mielcu.</t>
  </si>
  <si>
    <t>SZPITAL POWIATOWY IM. E. BIERNACKIEGO W MIELCU</t>
  </si>
  <si>
    <t>POIS.09.01.00-00-0060/16</t>
  </si>
  <si>
    <t>Dostosowanie infrastruktury ratownictwa medycznego SOR w SPZOZ w Kraśniku</t>
  </si>
  <si>
    <t xml:space="preserve"> 13</t>
  </si>
  <si>
    <t xml:space="preserve">Zakres projektu obejmuje: wykonanie windy na potrzeby SOR oraz zakup sprzętu medycznego na Szpitalny Oddział Ratunkowy: - stół zabiegowy - łóżko z wbudowaną wagą i materacem - łóżko szpitalne - 3 szt. - wózek do transportu pacjenta - 3 szt. - łóżko transportowe - 2 szt. - leżanka do gipsowni - lampa zabiegowa - 2 szt. - respirator stacjonarny - aparat USG - aparat EKG - 2 szt. - kardiomonitor - 3 szt. - defibrylator - defibrylator z funkcją stymulacji zewn. - pulsoksymetr - pompa infuzyjna - 2 szt. - aparat do przetaczania krwi - aparat RTG - sygnalizacja przyzywowa - system parawanów. </t>
  </si>
  <si>
    <t>SZPITAL WOJEWÓDZKI W POZNANIU</t>
  </si>
  <si>
    <t>Wsparcie Szpitalnego Oddziału Ratunkowego SP ZOZ w Garwolinie poprzez doposażenie w sprzęt medyczny w celu zwiększenia bezpieczeństwa zdrowotnego.</t>
  </si>
  <si>
    <t>SAMODZIELNY PUBLICZNY ZAKŁAD OPIEKI ZDROWOTNEJ W GARWOLINIE</t>
  </si>
  <si>
    <t>POIS.09.01.00-00-0065/16</t>
  </si>
  <si>
    <t>Zwiększenie bezpieczeństwa zdrowotnego w Powiecie Lubaczowskim poprzez zakup sprzętu medycznego dla Szpitalnego Oddziału Ratunkowego i budowę lądowiska dla helikopterów w Lubaczowie</t>
  </si>
  <si>
    <t>SAMODZIELNY PUBLICZNY ZAKŁAD OPIEKI ZDROWOTNEJ W LUBACZOWIE</t>
  </si>
  <si>
    <t>Lubaczów</t>
  </si>
  <si>
    <t>37-600</t>
  </si>
  <si>
    <t>Adama Mickiewicza 168</t>
  </si>
  <si>
    <t>Projekt przewiduje: 1. Budowę lądowiska naziemnego przy budynku SP ZOZ w Lubaczowie (roboty budowlane i instalacyjne); 2. Zakup wyposażenia medycznego; 3. Zakup i montaż drzwi automatycznych wraz z kurtyną powietrzną.</t>
  </si>
  <si>
    <t>POIS.09.01.00-00-0066/16</t>
  </si>
  <si>
    <t>Modernizacja Szpitalnego Oddziału Ratunkowego WS SP ZOZ w Zgorzelcu poprzez wykonanie niezbędnych inwestycji infrastrukturalnych</t>
  </si>
  <si>
    <t>WIELOSPECJALISTYCZNY SZPITAL - SAMODZIELNY PUBLICZNY ZESPÓŁ OPIEKI ZDROWOTNEJ W ZGORZELCU</t>
  </si>
  <si>
    <t>Lubańska 11-12</t>
  </si>
  <si>
    <t xml:space="preserve">Projekt zakłada realizacje trzech typów działań inwestycyjnych: 1. Zakup aparatury medycznej i sprzętu wykorzystywanego w SOR 2. Zakup i instalacja systemu wentylacji mechanicznej oraz chłodzenia w SOR. 3. Dostawy i montażu platformy dla osób niepełnosprawnych. Dodatkowo, w ramach projektu zaplanowano działania informacyjno-promocyjne (20.000,00 PLN) oraz zarządzanie projektem (120.000,00 PLN). Celem projektu jest poprawa jakości opieki zdrowotnej, a w szczególności podniesienie standardu usług medycznych świadczonych w zakresie ratownictwa medycznego. Produkty: Liczba wspartych podmiotów leczniczych: 1 Liczba leczonych w podmiotach leczniczych objętych wsparciem 20000/rok nakłady inwestycyjne na zakup aparatury medycznej: 3.203.557,44 PLN. </t>
  </si>
  <si>
    <t>SZPITAL SPECJALISTYCZNY IM. F. CEYNOWY SP. Z O.O. W WEJHEROWIE</t>
  </si>
  <si>
    <t>POMORSKIE</t>
  </si>
  <si>
    <t>Wzrost jakości oraz skuteczności działań Specjalistycznego Szpitala im. prof. A. Sokołowskiego w Szczecinie-Zdunowie w zakresie ratownictwa medycznego.</t>
  </si>
  <si>
    <t>SPECJALISTYCZNY SZPITAL IM. PROF. ALFREDA SOKOŁOWSKIEGO W SZCZECINIE</t>
  </si>
  <si>
    <t>ZACHODNIOPOMORSKIE</t>
  </si>
  <si>
    <t>MIEJSKIE CENTRUM MEDYCZNYM IM. DR. KAROLA JONSCHERA W ŁODZI</t>
  </si>
  <si>
    <t>Budowa lądowiska wyniesionego dla śmigłowców ratunkowych na potrzeby Szpitalnego Oddziału Ratunkowego na terenie Zespołu Zakładów Opieki Zdrowotnej w Cieszynie wraz z doposażeniem oddziału</t>
  </si>
  <si>
    <t>ZESPÓŁ ZAKŁADÓW OPIEKI ZDROWOTNEJ W CIESZYNIE</t>
  </si>
  <si>
    <t>SAMODZIELNY PUBLICZNY ZAKLAD OPIEKI ZDROWOTNEJ WOJEWÓDZKI SZPITAL SPECJALISTYCZNY NR 3 W RYBNIKU</t>
  </si>
  <si>
    <t>SZPITAL SPECJALISTYCZNY IM. H. KLIMONTOWICZA W GORLICACH</t>
  </si>
  <si>
    <t>POIS.09.01.00-00-0076/16</t>
  </si>
  <si>
    <t>Zwiększenie dostępności i jakości świadczonych usług w Wojewódzkim Szpitalu Specjalistycznym w Lublinie poprzez rozbudowę, doposażenie oraz remont lądowiska Szpitalnego Oddziału Ratunkowego</t>
  </si>
  <si>
    <t>WOJEWÓDZKI SZPITAL SPECJALISTYCZNY IM. STEFANA KARDYNAŁA WYSZYŃSKIEGO SAMODZIELNY PUBLICZNY ZAKŁAD OPIEKI ZDROWOTNEJ</t>
  </si>
  <si>
    <t>al. Kraśnicka 100</t>
  </si>
  <si>
    <t>Projekt obejmuje: - modernizacja lądowiska, - przebudowa SOR, zakup sprzętu medycznego i wyposażenia.</t>
  </si>
  <si>
    <t>Rozbudowa Szpitalnego Oddziału Ratunkowego Szpitala Specjalistycznego im. J. Śniadeckiego w Nowym Sączu z wydzieleniem miejsc intensywnej terapii oraz doposażeniem</t>
  </si>
  <si>
    <t>SZPITAL SPECJALISTYCZNY IM. J. ŚNIADECKIEGO W NOWYM SĄCZU</t>
  </si>
  <si>
    <t>POIS.09.01.00-00-0079/16</t>
  </si>
  <si>
    <t>Poprawa efektywności systemu opieki zdrowotnej poprzez przebudowę, rozbudowę i doposażenie Szpitalnego Oddziału Ratunkowego w Szpitalu Specjalistycznym im. J.K. Łukowicza w Chojnicach</t>
  </si>
  <si>
    <t>SZPITAL SPECJALISTYCZNY IM. J. K. ŁUKOWICZA W CHOJNICACH</t>
  </si>
  <si>
    <t>Leśna 10</t>
  </si>
  <si>
    <t>Przebudowa i rozbudowa SOR, zakup sprzętu medycznego i wyposażenia SOR.</t>
  </si>
  <si>
    <t>SAMODZIELNY PUBLICZNY ZESPÓŁ OPIEKI ZDROWOTNEJ W ŚWIDNICY</t>
  </si>
  <si>
    <t>PLESZEWSKIE CENTRUM MEDYCZNE W PLESZEWIE SP. Z O.O.</t>
  </si>
  <si>
    <t>SZPITAL WOJEWÓDZKI W BIELSKU-BIAŁEJ</t>
  </si>
  <si>
    <t>SAMODZIELNY PUBLICZNY ZAKŁAD OPIEKI ZDROWOTNEJ W DZIAŁDOWIE</t>
  </si>
  <si>
    <t>WOJEWÓDZKIE CENTRUM SZPITALNE KOTLINY JELENIOGÓRSKIEJ</t>
  </si>
  <si>
    <t>SPECJALISTYCZNY SZPITAL IM. DRA ALFREDA SOKOŁOWSKIEGO</t>
  </si>
  <si>
    <t>Poprawa jakości i dostępności świadczonych usług medycznych w ramach Szpitalnego Oddziału Ratunkowego Wojewódzkiego Szpitala im. Prymasa Kard. Stefana Wyszyńskiego w Sieradzu</t>
  </si>
  <si>
    <t>SZPITAL WOJEWÓDZKI IM. PRYMASA KARDYNAŁA STEFANA WYSZYŃSKIEGO W SIERADZU</t>
  </si>
  <si>
    <t>KOCIEWSKIE CENTRUM ZDROWIA SP. Z O.O.</t>
  </si>
  <si>
    <t>ARTMEDIK SP. Z O.O.</t>
  </si>
  <si>
    <t>ZESPÓŁ OPIEKI ZDROWOTNEJ W SUCHEJ BESKIDZKIEJ</t>
  </si>
  <si>
    <t>POIS.09.01.00-00-0099/16</t>
  </si>
  <si>
    <t>Rozbudowa Infrastruktury Ratownictwa Medycznego Centrum Medycznego HCP w Poznaniu poprzez budowę budynku z lądowiskiem na dachu dla helikopterów LPR oraz modernizację SOR</t>
  </si>
  <si>
    <t>CENTRUM MEDYCZNE HCP SP. Z O.O.</t>
  </si>
  <si>
    <t>61-485</t>
  </si>
  <si>
    <t>28 Czerwca 1956 r. 194</t>
  </si>
  <si>
    <t>Projekt przewiduje modernizację SOR obejmującą m.in. doposażenie w aparaturę medyczną roboty budowlane w obrębie oddziału oraz budowę lądowiska dla śmigłowców LPR</t>
  </si>
  <si>
    <t>Rozwój zaplecza medycyny ratunkowej w Szpitalu Specjalistycznym im.Ludwika Rydygiera w Krakowie poprzez doposażenie Szpitalnego Oddziału Ratunkowego</t>
  </si>
  <si>
    <t>SZPITAL SPECJALISTYCZNY IM. LUDWIKA RYDYGIERA W KRAKOWIE</t>
  </si>
  <si>
    <t>POIS.09.01.00-00-0101/16</t>
  </si>
  <si>
    <t>Doposażenie Szpitalnego Oddziału Ratunkowego oraz budowa całodobowego lądowiska dla helikopterów przy Szpitalu Specjalistycznym Ducha Świętego w Sandomierzu</t>
  </si>
  <si>
    <t>SZPITAL SPECJALISTYCZNY DUCHA ŚWIĘTEGO W SANDOMIERZU</t>
  </si>
  <si>
    <t>Sandomierz</t>
  </si>
  <si>
    <t>27-600</t>
  </si>
  <si>
    <t>dr. Zygmunta Schinzla 13</t>
  </si>
  <si>
    <t>Ogólnym celem projektu jest poprawa funkcjonowania systemu ratownictwa medycznego w województwie świętokrzyskim. Na realizację powyższego celu wpłynąć ma osiągniecie celu głównego projektu, tj. zwiększenie dostępności do Szpitalnego Oddziały Ratunkowego będącego w strukturze Szpitala Specjalistycznego Ducha Świętego w Sandomierzu oraz poprawa jakości usług udzielanych w oddziale. Działania projektowe obejmują: a. budowę lądowiska dla śmigłowców, wartość robót: 2.369.854,15 PLN, z czego 2.000.000,00 PLN stanowią koszty kwalifikowalne, b. zakup sprzętu medycznego dla Szpitalnego Oddziału Ratunkowego (m.in. aparat USG, videogastroskop, defibrylator, aparat EKG), wartość planowanego do zakupu sprzętu medycznego wynosi 1.734.540,08 PLN (cały koszt zakwalifikowany przez Wnioskodawcę jako wydatek kwalifikowalny), c. opracowanie dokumentacji projektowej, d. nadzór budowlany, e. promocję projektu. Do głównych produktów i rezultatów projektu należą: a. liczba wspartych podmiotów leczniczych: 1, b. nakłady inwestycyjne na zakup aparatury medycznej: 1.734.540,08 PLN Dzięki realizacji projektu, liczba leczonych w podmiocie leczniczym objętym wsparciem wzrośnie w 2018 roku do 19 200 osób/rok.</t>
  </si>
  <si>
    <t>NOWY SZPITAL SP. Z O.O.</t>
  </si>
  <si>
    <t>Mazowiecka 13B/6</t>
  </si>
  <si>
    <t>POIS.09.01.00-00-0103/16</t>
  </si>
  <si>
    <t>Budowa lądowiska sanitarnego dla śmigłowców ratunkowych i modernizacja pomieszczeń SOR wraz z zakupem sprzętu medycznego w celu zapewnienia pełnej funkcjonalności Szpitalnego Oddziału Ratunkowego w Nowym Szpitalu w Olkuszu Sp. z o.o.</t>
  </si>
  <si>
    <t>NOWY SZPITAL W OLKUSZU</t>
  </si>
  <si>
    <t>Olkusz</t>
  </si>
  <si>
    <t>32-300</t>
  </si>
  <si>
    <t>al. 1000-lecia 13</t>
  </si>
  <si>
    <t>Modernizacja i doposażenie SOR. Zakres projektu: - roboty budowlane, - zakup sprzętu medycznego, - informacja i promocja.</t>
  </si>
  <si>
    <t>POIS.09.01.00-00-0104/16</t>
  </si>
  <si>
    <t>Doposażenie Centrum Urazowego w Gdańsku w aparaturę medyczną</t>
  </si>
  <si>
    <t>UNIWERSYTECKIE CENTRUM KLINICZNE</t>
  </si>
  <si>
    <t>Dębinki 7</t>
  </si>
  <si>
    <t>Zakres inwestycji obejmuje zakup sprzętu w postaci: tromboelastromet 1 szt., kardiomonitor – 2 szt., system schładzania ciała pacjenta, fiberoskop – 2 szt., zestaw do artroskopii kończyny górnej, bronchofiberoskop z wymiennymi końcówkami roboczymi – 2 szt, aparat do oczyszczania ran z użyciem wody pod ciśnieniem, tor wizyjny wraz z zestawem endoskopów giętkich, USG śródoperacyjne do nieinwazyjnej diagnostyki urazów dróg moczowych i jamy brzusznej, aparat do kontrolowanego ochładzania i ogrzewania pacjenta, system monitorujący funkcje życiowe, mobilny aparat usg.</t>
  </si>
  <si>
    <t>POIS.09.01.00-00-0105/16</t>
  </si>
  <si>
    <t>Modernizacja i doposażenie Centrum Urazowego w Sosnowcu (Doposażenie w angiograf centrum urazowego przy Wojewódzkim Szpitalu Specjalistycznym nr 5 im. Św. Barbary w Sosnowcu celem stworzenia kompleksowej oferty leczenia pacjentów urazowych</t>
  </si>
  <si>
    <t>WOJEWÓDZKI SZPITAL SPECJALISTYCZNY NR 5 IM. ŚW. BARBARY W SOSNOWCU</t>
  </si>
  <si>
    <t>pl. Medyków 1</t>
  </si>
  <si>
    <t>W ramach projektu zrealizowane zostaną następujące zadania: 1. przygotowanie studium wykonalności 2. zakup angiografu informacja i promocja</t>
  </si>
  <si>
    <t>POIS.09.01.00-00-0106/16</t>
  </si>
  <si>
    <t xml:space="preserve">Modernizacja i doposażenie Centrum Urazowego funkcjonującego w strukturach SPSK NR 4 w Lublinie w celu zwiększenia dostępności i skuteczności udzielania świadczeń ratowniczych </t>
  </si>
  <si>
    <t>SAMODZIELNY PUBLICZNY SZPITAL KLINICZNY NR 4 W LUBLINIE</t>
  </si>
  <si>
    <t>Kazimierza Jaczewskiego 8</t>
  </si>
  <si>
    <t>Przedmiotem projektu jest: 1. Dostosowanie pomieszczeń segmentu G Bloku FNG SPSK nr 4 w Lublinie dla utworzenia nowoczesnej sali operacyjnej (prace budowlane, elektryczne, roboty w zakresie instalacji CO, klimatyzacji, instalacji gazów medycznych). 2. Wyposażenie sali operacyjnej na potrzeby centrum urazowego (stół do angiografii, lampa operacyjna, kolumna anestezjologiczna, aparat do znieczulania, kolumna chirurgiczna, diatermia, monitor hemodynamiczny)</t>
  </si>
  <si>
    <t>POIS.09.01.00-00-0108/16</t>
  </si>
  <si>
    <t>Doposażenie Centrum Urazowego Uniwersyteckiego Szpitala Klinicznego w Białymstoku</t>
  </si>
  <si>
    <t>UNIWERSYTECKI SZPITAL KLINICZNY W BIAŁYMSTOKU</t>
  </si>
  <si>
    <t xml:space="preserve"> 24A</t>
  </si>
  <si>
    <t xml:space="preserve">Przedmiotem projektu jest zakup wyposażenia: Ultrasonograf-1 Fotel transportowy-10 Wózki anestozjologiczne-10 videolaryngoskop-2 Urządzenie do manualnej wentylacji wysokimi częstotliwościami przez kaniulę konikotomijną -1 Dozbrojenie ortopedyczne łóżek Hill-Rom Progres-1 Stabilizator zewnętrzny miednicy-2 Stabilizator zewnętrzny na kończynę dolną-2 Respirator transportowy-2 Dozbrojenie ortopedyczne łóżek Hill-Rom Progres-2 Stabilizator zewnętrzny miednicy typu C-2 Stabilizator zewnętrzny miednicy-2 Stabilizator zewnętrzny na kończynę górną-6 Stabilizator zewnętrzny na kończynę dolną-6 Zestaw do repozycji i stabilizacji złamań kości piszczelowej (radiolucent triangle)-4 Napędy chirurgiczne-1 Rozwiertak szpikowy giętki czołowy-6 Zestaw narzędzi chirurgicznych-1 Tor wizyjny do endoskopii głowy i szyi z Kamerą endoskopową 2D Zestaw 4K Olympus-1 Endoskopy nosowe 0 st., 30 st., 70 st. Kpl-1 Narzędzia chirurgiczne komplet-1 Śrubokręt po kątem-3 Lampa czołowa akumulatorowa-3 Lampa czołowa światłowodowa-2 Narzędzia chirurgiczne komplet-1 Lupy operacyjne z dużą głębią ostrości indywidualnie dopasowane do operatora-1 Śrubokręt po kątem-3 Lampa czołowa akumulatorowa-3 Lampa czołowa światłowodowa-2 Oprogramowanie oraz oprzyrządowanie do procedur nurofizjologii śródoperacyjnej potencjałów wzrokowych VEP kompatybilne z posiadanym sprzętem -1 Diatermia chirurgiczna generator mono i biopolarny-1 Lampa czołowa diodowa Luxtec (Integra)-2 Ultradźwiękowy detektor przepływu Huntleigh SD2 z głowicą 8 mhz dc- szybkiej przesiewowej diagnostyki chorób naczyń w warunkach SOR -2 Narzędzia chirurgiczne - zestaw narzędzi naczyniowych kpl-1 Przenośne cyfrowe zestawy do drenażu opłucnego z oprzyrządowaniem-4 </t>
  </si>
  <si>
    <t>POIS.09.01.00-00-0110/16</t>
  </si>
  <si>
    <t>Zakup i wdrożenie technologii NVG oraz modernizacja śmigłowców EC 135 z wersji P2+ do wersji P3</t>
  </si>
  <si>
    <t>SAMODZIELNY PUBLICZNY ZAKŁAD OPIEKI ZDROWOTNEJ LOTNICZE POGOTOWIE RATUNKOWE</t>
  </si>
  <si>
    <t>Księżycowa 5</t>
  </si>
  <si>
    <t>Projekt polega na: modyfikacji 6 śmigłowców typu EC135P2+ do modelu EC135P3 przy zachowaniu niezmienionych pozostałych elementów konfiguracji wyposażenia, modernizacji 23 śmigłowców EC135P2+ do kompatybilności z wymaganiami NVIS, modyfikacja 201 szt. hełmów ochronnych dla pilotów i ratowników med. – do doprowadzenia hełmów do standardu umożlwiającego zamocowanie gogli NVG do hełmu, zakupie gogli noktowizyjnych w ilości 96 szt. wyszkolenie 16 instruktorów NVG, w tym 8 pilotów i 6 CZaH-ów (CZaH – członek załogi HEMS).</t>
  </si>
  <si>
    <t>POIS.09.02.00-00-0001/16</t>
  </si>
  <si>
    <t>Poprawa jakości i efektywności diagnostyki onkologicznej poprzez budowę ośrodka diagnostyczno-terapeutycznego przy Centrum Onkologii w Gliwicach</t>
  </si>
  <si>
    <t>CENTRUM ONKOLOGII - INSTYTUT IM. MARII SKŁODOWSKIEJ-CURIE ODDZIAŁ W GLIWICACH</t>
  </si>
  <si>
    <t>Wybrzeże Armii Krajowej 15</t>
  </si>
  <si>
    <t>- budowa ośrodka diagnostyczno-terapeutycznego przy Centrum Onkologii w Gliwicach (rozbudowane zostaną Zakład Radiologii i Diagnostyki Obrazowej oraz Zakład Patologii Nowotworów) - zakup wyposażenia</t>
  </si>
  <si>
    <t xml:space="preserve">KRYTERIA WYBORU PROJEKTÓW - Horyzontalne </t>
  </si>
  <si>
    <t>Nr konkursu/ 
projektu pozakonkursowego</t>
  </si>
  <si>
    <t>Tytuł konkursu/ 
projektu pozakonkursowego</t>
  </si>
  <si>
    <r>
      <t xml:space="preserve">Zgodnie z informacjami w arkuszu </t>
    </r>
    <r>
      <rPr>
        <b/>
        <i/>
        <sz val="10"/>
        <color theme="1"/>
        <rFont val="Calibri"/>
        <family val="2"/>
        <charset val="238"/>
        <scheme val="minor"/>
      </rPr>
      <t>Informacje ogólne</t>
    </r>
  </si>
  <si>
    <t>REKOMENDACJE KOMITETU STERUJĄCEGO</t>
  </si>
  <si>
    <t>Rekomendacja KS dla kryterium</t>
  </si>
  <si>
    <t>Kryterium</t>
  </si>
  <si>
    <t xml:space="preserve">Rodzaj kryterium </t>
  </si>
  <si>
    <t>Opis zgodności kryterium z rekomendacją</t>
  </si>
  <si>
    <t>Kryteria premiują projekty zakładające rozwiązania przyczyniające się do upowszechnienia stosowania usprawnień dla osób z niepełnosprawnościami i niesamodzielnych./ Kryteria premiują projekty, w których wsparta infrastruktura będzie dostosowana - zgodnie z koncepcją uniwersalnego projektowania - do potrzeb osób z różnymi formami niepełnosprawności.</t>
  </si>
  <si>
    <t>Zasada zapobiegania dyskryminacji i równość szans kobiet i mężczyzn</t>
  </si>
  <si>
    <t>horyzontalne merytoryczne II stopnia
(kryterium nr 10) - kryterium dostępu</t>
  </si>
  <si>
    <t>POZOSTAŁE KRYTERIA PROPONOWANE PRZEZ IZ/IP</t>
  </si>
  <si>
    <t>Uwagi</t>
  </si>
  <si>
    <t>Zgodność z realizacją zasady n+3</t>
  </si>
  <si>
    <t>Zgodność z Programem Operacyjnym Infrastruktura i Środowisko, „Szczegółowym opisem osi priorytetowych POIiŚ” oraz regulaminem konkursu (w przypadku projektów wybieranych w trybie konkursowym).</t>
  </si>
  <si>
    <t>Wnioskodawca nie podlega wykluczeniu z ubiegania się o dofinansowanie.</t>
  </si>
  <si>
    <t>Wnioskodawca nie jest przedsiębiorstwem w trudnej sytuacji w rozumieniu unijnych przepisów dotyczących pomocy państwa (jeśli dotyczy)</t>
  </si>
  <si>
    <t>Projekt nie został zakończony przed złożeniem dokumentacji aplikacyjnej</t>
  </si>
  <si>
    <t>Projekt nie został usunięty wcześniej z wykazu projektów zidentyfikowanych, stanowiących zał. nr 5 do SZOOP</t>
  </si>
  <si>
    <t>Brak podwójnego finansowania</t>
  </si>
  <si>
    <t>Spójność informacji zawartych we wniosku, załącznikach do wniosku.</t>
  </si>
  <si>
    <t>Poprawność analizy finansowej i ekonomicznej</t>
  </si>
  <si>
    <t>Poprawność identyfikacji i przypisania wydatków projektu z punktu widzenia ich kwalifikowalności</t>
  </si>
  <si>
    <t>Gotowość techniczna projektu do realizacji na poziomie wymaganym dla danego priorytetu/działania POIiŚ</t>
  </si>
  <si>
    <t>Gotowość organizacyjno-instytucjonalna projektu w obszarze zawierania umów.</t>
  </si>
  <si>
    <t>Wykonalność finansowa projektu</t>
  </si>
  <si>
    <t>Pomoc publiczna</t>
  </si>
  <si>
    <t>Zgodność projektu z wymaganiami prawa dotyczącego ochrony środowiska.</t>
  </si>
  <si>
    <t>Trwałość projektu</t>
  </si>
  <si>
    <t>Zasada zrównoważonego rozwoju</t>
  </si>
  <si>
    <t>Zdolność do adaptacji do zmian klimatu i reagowania na ryzyko powodziowe (jeśli dotyczy)</t>
  </si>
  <si>
    <t>Klauzula delokalizacyjna (jeśli dotyczy)</t>
  </si>
  <si>
    <t xml:space="preserve">Kryteria premiują projekty realizowane przez podmioty posiadające wysoką efektywność finansową. </t>
  </si>
  <si>
    <t>Wskaźnik rentowności
netto</t>
  </si>
  <si>
    <t>Wskaźnik płynności</t>
  </si>
  <si>
    <t>Wskaźnik zadłużenia
wymagalnego</t>
  </si>
  <si>
    <t>Wskaźnik zadłużenia
ogólnego</t>
  </si>
  <si>
    <t>Efektywność energetyczna</t>
  </si>
  <si>
    <t>Zgodność projektu ze Strategią Unii Europejskiej dla regionu Morza Bałtyckiego (SUE RMB)</t>
  </si>
  <si>
    <t>Udzielanie świadczeń opieki zdrowotnej finansowanych ze środków publicznych</t>
  </si>
  <si>
    <t>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t>
  </si>
  <si>
    <t>Informatyczne systemy szpitalne</t>
  </si>
  <si>
    <t>Posiadanie przez podmiot leczniczy informatycznych systemów szpitalnych.</t>
  </si>
  <si>
    <t>Kryteria premiują projekty zakładające działania, rozwiązania lub produkty innowacyjne.</t>
  </si>
  <si>
    <t>Kryteria premiują projekty zakładające rozwiązania przyczyniające się do poprawy efektywności energetycznej, w szczególności do obniżenia zużycia energii lub efektywniejszego jej wykorzystywania lub zmniejszenia energochłonności obiektu.</t>
  </si>
  <si>
    <t>SAMODZIELNY PUBLICZNY SPECJALISTYCZNY SZPITAL ZACHODNI IM. JANA PAWŁA II W GRODZISKU MAZOWIECKIM</t>
  </si>
  <si>
    <t>POIS.09.01.00-00-0020/16</t>
  </si>
  <si>
    <t>Modernizacja strefy zielonej SOR i zakup sprzętu medycznego dla Szpitalnego Oddziału Ratunkowego Samodzielnego Publicznego Specjalistycznego Szpitala Zachodniego im. Jana Pawła II w Grodzisku Mazowieckim</t>
  </si>
  <si>
    <t>Grodzisk Mazowiecki</t>
  </si>
  <si>
    <t>05-825</t>
  </si>
  <si>
    <t>Przedmiotem projektu jest: - modernizacja SOR - doposażenie SOR w sprzęt medyczny</t>
  </si>
  <si>
    <t>SZPITAL SPECJALISTYCZNY IM. STEFANA ŻEROMSKIEGO SAMODZIELNY PUBLICZNY ZAKŁAD OPIEKI ZDROWOTNEJ</t>
  </si>
  <si>
    <t>POIS.09.01.00-00-0024/16</t>
  </si>
  <si>
    <t xml:space="preserve">Doposażenie w sprzęt medyczny oraz infrastrukturę informatyczną ze szczególnym uwzględnieniem obszaru intensywnego nadzoru Szpitalnego Oddziału Ratunkowego Szpitala Specjalistycznego im. S. Żeromskiego w Krakowie </t>
  </si>
  <si>
    <t>Przedmiotem projektu jest: - zakup aparatury medyczne na potrzeby SOR - Zakup i montaż systemu monitoringu - Zakup niezbędnego sprzętu IT do celów administracyjnych SOR</t>
  </si>
  <si>
    <t>SAMODZIELNY PUBLICZNY ZAKŁAD OPIEKI ZDROWOTNEJ W SIEMIATYCZACH</t>
  </si>
  <si>
    <t>POIS.09.01.00-00-0107/16</t>
  </si>
  <si>
    <t>Remont i rozbudowa istniejącego lądowiska przy SP ZOZ w Siemiatyczach wraz z niezbędną infrastrukturą</t>
  </si>
  <si>
    <t>Siemiatycze</t>
  </si>
  <si>
    <t>17-300</t>
  </si>
  <si>
    <t>Remont i rozbudowa lądowiska.</t>
  </si>
  <si>
    <t>SAMODZIELNY PUBLICZNY SPECJALISTYCZNY ZAKŁAD OPIEKI ZDROWOTNEJ "ZDROJE" W SZCZECINIE</t>
  </si>
  <si>
    <t>POIS.09.01.00-00-0109/16</t>
  </si>
  <si>
    <t>Rozbudowa i doposażenie SPSZOZ „Zdroje” w Szczecinie celem utworzenia szpitalnego oddziału ratunkowego dla dzieci wraz z budową wyniesionego na dach lądowiska dla śmigłowców sanitarnych</t>
  </si>
  <si>
    <t>70-780</t>
  </si>
  <si>
    <t xml:space="preserve">- wybudowanie nowego SOR dla dzieci wraz z infrastrukturą towarzyszącą na parterze nowego budynku 2A; - wybudowanie na dachu budynku lądowiska dla śmigłowców sanitarnych; - wyposażenie SOR w sprzęt i urządzenia medyczne zgodnie z wymogami / przepisami prawa w szczególności wymaganiami określonymi w rozporządzeniu Ministra Zdrowia z dnia 3 listopada 2011 r. w sprawie szpitalnego oddziału ratunkowego oraz załącznika nr 3 do zarządzenia Prezesa NFZ 89/2013/DSOZ (z późn. zm.). </t>
  </si>
  <si>
    <t>SAMODZIELNY PUBLICZNY SZPITAL KLINICZNY NR 6 ŚLĄSKIEGO UNIWERSYTETU MEDYCZNEGO W KATOWICACH GÓRNOŚLĄSKIE CENTRUM ZDROWIA DZIECKA IM. JANA PAWŁA II</t>
  </si>
  <si>
    <t>POIS.09.01.00-00-0111/16</t>
  </si>
  <si>
    <t>Utworzenie Centrum Urazowego dla Dzieci w Górnośląskim Centrum Zdrowia Dziecka w Katowicach</t>
  </si>
  <si>
    <t>Projekt obejmuje wykonanie wielobranżowych robót budowlano-instalacyjnych w istniejącym, pochodzącym z lat 80 XX wieku budynku szpitalnym. Roboty budowlano-instalacyjne będą realizowane wewnątrz budynku szpitalnego w zespole istniejących pomieszczeń jego parteru oraz przyziemia. Ponadto projekt obejmuje wymianę, wraz z przebudową, istniejącego szybu dźwigu oraz maszynowni, czteroprzystankowego dźwigu towarowo-osobowego o udźwigu Q = 1000 KG na nowy dźwig szpitalny dostosowany do aktualnych wymogów technicznych o udźwigu min. Q = 1 600 KG. W ramach przedmiotowego projektu zostanie również wykonany nowy podjazd dla ambulansów sanitarnych do Szpitalnego Oddziału Ratunkowego, w którym docelowo zostanie zainstalowana automatyczna brama wjazdowa/wyjazdowa. Głównym celem przedmiotowych robót budowlano-instalacyjnych, planowanych do wykonania jest poprawa organizacji pracy personelu medycznego oraz doposażenie pomieszczeń ze szczególnym uwzględnieniem stanowisk intensywnej terapii w infrastrukturę niezbędną do ratowania zdrowia i życia ludzi w warunkach nowoczesnego Centrum Urazowego dla dzieci. W ramach przedmiotowego projektu Szpitalny Oddział Ratunkowy, Oddział Anestezjologii i Intensywnej Terapii, Oddział Chirurgii i Urologii, Oddział Chirurgii Urazowo -Ortopedycznej, Oddział Neurochirurgii, Zakład Diagnostyki Laboratoryjnej, Blok Operacyjny oraz Oddział Kardiochirurgii zostaną doposażone w aparaturę i sprzęt medyczny w celu podniesienia jakości i dostępności świadczeń opieki zdrowotnej udzielanych w warunkach Centrum Urazowego dla dzieci. W wyniku realizacji projektu, poprzez rozbudowę, zwiększy się powierzchnia użytkowa Szpitala oraz poprawi funkcjonowanie Szpitala poprzez skrócenie czasu oczekiwania pacjenta na konsultację medyczną. Wartością dodaną projektu będzie dostosowanie Szpitalnego Oddziału Ratunkowego do aktualnych wymogów prawa, warunków technicznych i norm – zgodnie z wymogami Ustawy z dnia 15 kwietnia 2011 roku o działalności leczniczej (Dz. U. z 2015</t>
  </si>
  <si>
    <t>SZPITAL UNIWERSYTECKI NR 1 IM. DR. A. JURASZA W BYDGOSZCZY</t>
  </si>
  <si>
    <t>POIS.09.01.00-00-0113/16</t>
  </si>
  <si>
    <t>Doposażenie Centrum Urazowego funkcjonującego w ramach Szpitala Uniwersyteckiego nr 1 im. dr. A. Jurasza w Bydgoszczy</t>
  </si>
  <si>
    <t>Projekt inwestycyjny zakłada doposażenie w aparaturę i sprzęt medyczny niezbędny do udzielania świadczeń opieki zdrowotnej oraz doposażenie sal nadzoru pooperacyjnego wchodzących w skład struktur Centrum Urazowego w sprzęt niezbędny do ciągłego monitorowania parametrów życiowych oraz kompleksowej opieki medycznej, tj.: sprzęt do neuromonitoringu do oceny uszkodzeń w zakresie kręgosłupa i nerwów rdzeniowych – szt. 1, zestaw do kraniotomii z wiertarką dla małych dzieci – szt. 1, zestaw do neuroendoskopii dla dzieci – szt. 1, zestaw do cytoskopii dla małych dzieci i noworodków – szt. 1, dermatom z siatkownicą – szt. 1, aparat USG – szt. 1, aparat do masażu serca – szt. 1, aparat do oceny krzepnięcia krwi – szt. 1, ssaki operacyjne – szt. 2, system do odzyskiwania krwi z pola operacyjnego – szt. 1, materace podgrzewające na stół operacyjny – szt. 1, system ogrzewania pacjenta – szt. 1, urządzenie do podgrzewania płynów – szt. 1, aparat USG przenośny z nawigacją igły – szt. 1, wideolaryngoskop – szt. 2, echokardiograf – szt. 1, aparat EKG – szt. 1, respirator transportowy – szt. 2, wiertarka ortopedyczna – szt. 1, oftalmoskop – szt. 1, otoskop – szt. 1, monitor funkcji życiowych transportowy – szt. 10, wiertarka wielozadaniowa – szt. 1, aparat do neuromonitoringu śródoperacyjnego – szt. 1.</t>
  </si>
  <si>
    <t>UNIWERSYTECKI DZIECIĘCY SZPITAL KLINICZNY W BIAŁYMSTOKU IM. L. ZAMENHOFA</t>
  </si>
  <si>
    <t>POIS.09.01.00-00-0114/16</t>
  </si>
  <si>
    <t>Utworzenie Centrum Urazowego dla dzieci w Uniwersyteckim Dziecięcym Szpitalu Klinicznym w Białymstoku</t>
  </si>
  <si>
    <t xml:space="preserve">Projekt dotyczy zakupu i instalacji aparatury medycznej pozwalającej na świadczenie usług medycznych ramach planowanego Centrum Urazowego dla dzieci. Określony zakres projektu jest wynikiem analizy stanu wyposażenia klinik Uniwersyteckiego Dziecięcego Szpitala Klinicznego w Białymstoku w aspekcie możliwości świadczenia usług ratujących życie. Ze względu na charakter interwencji w obszarze Centrum Urazowego projektem objęto następujące oddziały szpitala: • Zakład Diagnostyki Obrazowej • Klinika Ortopedii i Traumatologii Dziecięcej • Klinika Chirurgii Dziecięcej • Oddział Intensywnej Terapii Realizacja projektu przewiduje doposażenie ww. oddziałów. Realizacja projektu będzie oddziaływać również na inne jednostki systemu ochrony zdrowia. Ze względu na unikalne zasoby kompetencyjne UDSK współpracuje z wieloma podmiotami. Dokonano audytu potrzeb klinik szpitala i zdiagnozowano istniejące braki w wyposażeniu oraz stan posiadanego sprzętu. W określeniu zakresu projektu efektywność ekonomiczną w aspekcie aparatury, która zastąpi wysłużony i awaryjny sprzęt. W wyniku realizacji projektu powstanie Centrum Urazowe dla dzieci, co wpłynie na: - zapewnienie standardów opieki pacjentom urazowym, -skuteczniejsze działanie oddziałów zabiegowych szpitala, - ułatwienie i poprawa bezpieczeństwa oraz komfortu pracy, - poniesienie bezpieczeństwa pacjentów, -podniesienie jakości świadczonych wysoko- specjalistycznych usług medycznych. </t>
  </si>
  <si>
    <t>SZPITAL KIELECKI ŚW. ALEKSANDRA SP Z O. O.</t>
  </si>
  <si>
    <t>POIS.09.01.00-00-0115/16</t>
  </si>
  <si>
    <t>Rozbudowa i doposażenie Szpitala Kieleckiego św. Aleksandra w Kielcach wraz z budową lądowiska dla helikopterów celem utworzenia Szpitalnego oddziału ratunkowego</t>
  </si>
  <si>
    <t>25-316</t>
  </si>
  <si>
    <t>Roboty budowlane, doposażenie, budowa lądowiska.</t>
  </si>
  <si>
    <t>SAMODZIELNY PUBLICZNY ZAKŁAD OPIEKI ZDROWOTNEJ UNIWERSYTECKI SZPITAL KLINICZNY NR 1 IM. NORBERTA BARLICKIEGO UNIWERSYTETU MEDYCZNEGO W ŁODZI</t>
  </si>
  <si>
    <t>POIS.09.01.00-00-0119/16</t>
  </si>
  <si>
    <t>Budowa Szpitalnego Oddziału Ratunkowego Uniwersyteckiego Szpitala Klinicznego Nr 1 im. N. Barlickiego w Łodzi</t>
  </si>
  <si>
    <t>Rozbudowa i przystosowanie pomieszczeń USK nr 1 im. N. Barlickiego w Łodzi do pełnienia funkcji SOR oraz nabycie wyposażenia medycznego i niemedycznego.</t>
  </si>
  <si>
    <t>SZPITAL OGÓLNY W WYSOKIEM MAZOWIECKIEM</t>
  </si>
  <si>
    <t>POIS.09.01.00-00-0122/16</t>
  </si>
  <si>
    <t>Przebudowa i dostosowanie SOR wraz z lądowiskiem dla Szpitala Ogólnego w Wysokiem Mazowieckiem</t>
  </si>
  <si>
    <t>Wysokie Mazowieckie</t>
  </si>
  <si>
    <t>18-200</t>
  </si>
  <si>
    <t xml:space="preserve">Projekt jest kompleksowym rozwiązaniem pozwalającym na realizację celu, jakim jest zapewnienie obywatelom powiatu wysokomazowieckiego dostępu do profesjonalnej i natychmiastowej pomocy w ramach Szpitalnego Oddziału Ratunkowego. Realizacja polegać będzie na wykonaniu następujących działań: Remont i wyposażenie części diagnostyczno-konsultacyjnej SOR-u Budowa lądowiska LPR wraz z wiatą i drogą dojazdową Nabycie wyposażenia i sprzętu medycznego </t>
  </si>
  <si>
    <t>KLINICZNY SZPITAL WOJEWÓDZKI NR 2 IM. ŚW. JADWIGI KRÓLOWEJ W RZESZOWIE</t>
  </si>
  <si>
    <t>POIS.09.01.00-00-0123/16</t>
  </si>
  <si>
    <t>Dostosowanie Klinicznego Szpitala Wojewódzkiego Nr 2 im. Św. Jadwigi Królowej w Rzeszowie na potrzeby funkcjonowania centrum urazowego</t>
  </si>
  <si>
    <t xml:space="preserve">Przedmiotem projektu jest zakup wyposażenia: w odniesieniu do Kliniki Intensywnej Terapii i Anestezjologii z Ośrodkiem Ostrych Zatruć: - Respirator – 4 sztuki, - Monitor transportowy – 2 sztuki, - Monitor – 1 sztuka, - Bronchofiberoskop – 1 sztuka, - Łóżka – 3 sztuki, - Aparat do znieczulenia – 1 sztuka, - Aparat do monitorowania hemodynamicznego – 1 sztuka, - Monitor do pracowni MR – 1 sztuka, - Aparat USG – 1 sztuka, - Aparat EKG – 3 sztuki, - Aparat do schładzania pacjentka – 1 sztuka, 2. w odniesieniu do bloku operacyjnego: - mikroskop optyczny – 1 sztuka. </t>
  </si>
  <si>
    <t>WOJEWÓDZKI SZPITAL SPECJALISTYCZNY IM. M.KOPERNIKA W ŁODZI</t>
  </si>
  <si>
    <t>POIS.09.01.00-00-0124/16</t>
  </si>
  <si>
    <t xml:space="preserve">Doposażenie Centrum Urazowego w WSS im. M. Kopernika w Łodzi w specjalistyczny sprzęt medyczny </t>
  </si>
  <si>
    <t>Zakres niezbędnych inwestycji obejmuje doposażenie w aparaturę i sprzęt medyczny niezbędny w codziennej pracy centrum urazowego, m. in.: Zestaw resuscytacyjno-anestezjologiczny, RTG jezdne cyfrowe, Aparat USG, Kardiomonitor mobilny przystosowany do MRI, Aparat do pomiaru rzutu serca, Respirator stacjonarny z automatycznym dostosowaniem parametrów wentylacji i natlenienia w sposób ciągły, defibrylator.</t>
  </si>
  <si>
    <t>WIELOSPECJALISTYCZNY SZPITAL MIEJSKI IM. JÓZEFA STRUSIA Z ZAKŁADEM OPIEKUŃCZO - LECZNICZYM SAMODZIELNY PUBLICZNY ZAKŁAD OPIEKI ZDROWOTNEJ Z SIEDZIBĄ W POZNANIU PRZY UL. SZWAJCARSKIEJ 3</t>
  </si>
  <si>
    <t>POIS.09.01.00-00-0125/16</t>
  </si>
  <si>
    <t>Doposażenie w sprzęt medyczny centrum urazowego przy ul. Szwajcarskiej 3 w Poznaniu</t>
  </si>
  <si>
    <t>61-285</t>
  </si>
  <si>
    <t>Celem projektu jest wzrost bezpieczeństwa zdrowotnego osób znajdujących się w stanie nagłego zagrożenia zdrowia lub życia ludzkiego, jak i wzrost jakości świadczeń medycznych realizowanych przez Centrum Urazowe Szpitala Miejskiego w Poznaniu poprzez wymianę wyeksploatowanego sprzętu i doposażenie zmodernizowanych pomieszczeń Centrum Urazowego i utworzenie dodatkowych 3 stanowisk intensywnej terapii na SOR. Planowane działania polegają na zakupie 33 szt. aparatury medycznej i wyposażenia o wartości 2 000 0000,00 zł, w tym (w szt.): łóżka – 11, kardiomonitory hemodynamiczne z centralą – 9, aparat do USG – 1, pompy strzykawkowe do NMR – 1 (zestaw), aparat do dializ – 2, bronchoskop -3, kalorymetr 1, aparat USG – 1, kardiomonitory – 2, EV1000 – 1, Moduł Ca++ do dializ – 1</t>
  </si>
  <si>
    <t>SAMODZIELNY PUBLICZNY WOJEWÓDZKI SZPITAL CHIRURGII URAZOWEJ IM. DR. JANUSZA DAABA W PIEKARACH ŚLĄSKICH</t>
  </si>
  <si>
    <t>POIS.09.01.00-00-0126/16</t>
  </si>
  <si>
    <t>Modernizacja i rozbudowa Pawilonu Diagnostyczno-Zabiegowego w zakresie miejsca startów i lądowań śmigłowców w Samodzielnym Publicznym Wojewódzkim Szpitalu Chirurgii Urazowej im. Dr. Janusza Daaba w Piekarach Śląskich</t>
  </si>
  <si>
    <t>Piekary Śląskie</t>
  </si>
  <si>
    <t>41-940</t>
  </si>
  <si>
    <t>Budowa lądowiska.</t>
  </si>
  <si>
    <t>WOJSKOWY INSTYTUT MEDYCZNY</t>
  </si>
  <si>
    <t>POIS.09.01.00-00-0134/16</t>
  </si>
  <si>
    <t>Doposażenie w specjalistyczną aparaturę i sprzęt medyczny Centrum Urazowego w Wojskowym Instytucie Medycznym</t>
  </si>
  <si>
    <t>Zakres rzeczowy obejmuje zakup i wymianę aparatury medycznej, m.in.: aparat USG, stacja diagnostyczna TK, zestaw do intubacji, aparat USG przenośny, aparat do znieczulenia, aparat EKG. Zakup i wymiana sprzętu i aparatury medycznej umożliwi odtworzenie i modernizację posiadanej, wyeksploatowanej bazy sprzętowej Kliniki Traumatologii i Ortopedii, Zakładu Radiologii, Szpitalnego Oddziału Ratunkowego.</t>
  </si>
  <si>
    <t xml:space="preserve"> 28</t>
  </si>
  <si>
    <t>Daleka 11</t>
  </si>
  <si>
    <t>os. Na Skarpie 66</t>
  </si>
  <si>
    <t>Szpitalna 8</t>
  </si>
  <si>
    <t>Mączna 4</t>
  </si>
  <si>
    <t xml:space="preserve"> 16</t>
  </si>
  <si>
    <t>Marii Curie Skłodowskiej 9</t>
  </si>
  <si>
    <t>Jerzego Waszyngtona 17</t>
  </si>
  <si>
    <t>Generała Tadeusza Kościuszki 22</t>
  </si>
  <si>
    <t>dr. Stefana Kopcińskiego 22</t>
  </si>
  <si>
    <t>Szpitalna 5</t>
  </si>
  <si>
    <t>Lwowska 60</t>
  </si>
  <si>
    <t>Pabianicka 62</t>
  </si>
  <si>
    <t>Szwajcarska 3</t>
  </si>
  <si>
    <t>Bytomska 62</t>
  </si>
  <si>
    <t>Szaserów 128</t>
  </si>
  <si>
    <t>Cały Kraj</t>
  </si>
  <si>
    <t>nie dotyczy</t>
  </si>
  <si>
    <t>KRYTERIA WYBORU PROJEKTÓW - Działanie 9.2 kryteria właściwe dla dziedziny choroby nowotworowe</t>
  </si>
  <si>
    <t>Projekty z zakresu onkologii związane z rozwojem usług medycznych lecznictwa onkologicznego w zakresie zabiegów chirurgicznych, w szczególności dotyczące sal operacyjnych, mogą być realizowane wyłącznie przez podmiot leczniczy, który przekroczył wartość progową (próg odcięcia) 60 zrealizowanych radykalnych i oszczędzających zabiegów chirurgicznych rocznie dla nowotworów danej grupy narządowej. Radykalne zabiegi chirurgiczne rozumiane są zgodnie z listą procedur wg klasyfikacji ICD9 zaklasyfikowanych jako zabiegi radykalne w wybranych grupach nowotworów zamieszczoną na platformie. 
Projekty z zakresu onkologii nie mogą przewidywać:
• zwiększania liczby urządzeń do Pozytonowej Tomografii Emisyjnej (PET)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 wymiany PET – chyba, że taki wydatek zostanie uzasadniony stopniem zużycia urządzenia,
• utworzenia nowego ośrodka chemioterapii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 zakupu dodatkowego akceleratora liniowego do teleradioterapii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oraz jedynie w miastach w niej wskazanych,
• wymiany akceleratora liniowego do teleradioterapii – chyba, że taki wydatek zostanie uzasadniony stopniem zużycia urządzenia, w tym w szczególności gdy urządzenie ma więcej niż 10 lat.</t>
  </si>
  <si>
    <t xml:space="preserve">Adekwatność działań do potrzeb
</t>
  </si>
  <si>
    <t>formalne dla działania 9.2
(kryterium nr 16.2, 16.3) - kryterium dostępu</t>
  </si>
  <si>
    <r>
      <t xml:space="preserve">Zaplanowane w ramach projektu działania, w tym w szczególności w zakresie zakupu wyrobów medycznych są uzasadnione z punktu widzenia rzeczywistego zapotrzebowania na dany produkt (wytworzona infrastruktura, w tym ilość, parametry wyrobu medycznego są adekwatne do zakresu udzielanych przez jednostkę świadczeń opieki zdrowotnej lub, w przypadku poszerzania oferty medycznej, odpowiadać na zidentyfikowane deficyty podaży świadczeń opieki zdrowotnej), w tym:
1. Projekt z zakresu chorób nowotworowych nie może przewidywać:
a) zwiększania liczby urządzeń do Pozytonowej Tomografii Emisyjnej (PET), chyba, że taka potrzeba wynika z danych we właściwej mapie– i - o ile to uzasadnione – przy wykorzystaniu danych zawartych w platformie;
b) wymiany PET – chyba, że tali wydatek zostanie uzasadniony stopniem zużycia urządzenia; 
c) utworzenia nowego ośrodka chemioterapii, chyba że taka potrzeba wynika z danych we właściwej mapie– i - o ile to uzasadnione – przy wykorzystaniu danych zawartych w platformie; 
d) zakupu akceleratora liniowego do teleradioterapii – chyba, że taka potrzeba wynika z danych we właściwej mapie– i - o ile to uzasadnione – przy wykorzystaniu danych zawartych w platformie oraz jedynie w miastach w niej wskazanych;
e) wymiany akceleratora linowego do teleradioterapii – chyba, że taki wydatek zostanie uzasadniony stopniem zużycia urządzenia, w tym w szczególności, gdy urządzenie ma więcej niż 10 lat.
2. Projekty z zakresu chorób nowotworowych związane z rozwojem usług medycznych lecznictwa onkologicznego </t>
    </r>
    <r>
      <rPr>
        <sz val="6"/>
        <color theme="1"/>
        <rFont val="Calibri"/>
        <family val="2"/>
        <charset val="238"/>
        <scheme val="minor"/>
      </rPr>
      <t>9</t>
    </r>
    <r>
      <rPr>
        <sz val="10"/>
        <color theme="1"/>
        <rFont val="Calibri"/>
        <family val="2"/>
        <charset val="238"/>
        <scheme val="minor"/>
      </rPr>
      <t xml:space="preserve"> w zakresie zabiegów chirurgicznych, w szczególności dotyczące sal operacyjnych, mogą być realizowane wyłącznie przez podmiot leczniczy, który przekroczył wartość progową (próg odcięcia) 60 zrealizowanych radykalnych i oszczędzających zabiegów chirurgicznych</t>
    </r>
    <r>
      <rPr>
        <sz val="6"/>
        <color theme="1"/>
        <rFont val="Calibri"/>
        <family val="2"/>
        <charset val="238"/>
        <scheme val="minor"/>
      </rPr>
      <t xml:space="preserve"> 10</t>
    </r>
    <r>
      <rPr>
        <sz val="10"/>
        <color theme="1"/>
        <rFont val="Calibri"/>
        <family val="2"/>
        <charset val="238"/>
        <scheme val="minor"/>
      </rPr>
      <t xml:space="preserve">  rocznie dla nowotworów danej grupy narządowej </t>
    </r>
    <r>
      <rPr>
        <sz val="6"/>
        <color theme="1"/>
        <rFont val="Calibri"/>
        <family val="2"/>
        <charset val="238"/>
        <scheme val="minor"/>
      </rPr>
      <t>11</t>
    </r>
    <r>
      <rPr>
        <sz val="10"/>
        <color theme="1"/>
        <rFont val="Calibri"/>
        <family val="2"/>
        <charset val="238"/>
        <scheme val="minor"/>
      </rPr>
      <t xml:space="preserve">.  
</t>
    </r>
    <r>
      <rPr>
        <sz val="6"/>
        <color theme="1"/>
        <rFont val="Calibri"/>
        <family val="2"/>
        <charset val="238"/>
        <scheme val="minor"/>
      </rPr>
      <t>9 Kryterium stosowane w przypadku projektów pozakonkursowych.
10Radykalne zabiegi chirurgiczne rozumiane są zgodnie z listą procedur wg klasyfikacji ICD9 zaklasyfikowanych jako zabiegi radykalne w wybranych grupach nowotworów zamieszczoną na platformie.
11 Wg danych za rok poprzedzający rok złożenia wniosku o dofinansowanie.</t>
    </r>
    <r>
      <rPr>
        <sz val="10"/>
        <color theme="1"/>
        <rFont val="Calibri"/>
        <family val="2"/>
        <charset val="238"/>
        <scheme val="minor"/>
      </rPr>
      <t xml:space="preserve">
</t>
    </r>
  </si>
  <si>
    <t>Kryteria dotyczące projektów w zakresie onkologii premiują projekty, które przewidują, że w wyniku ich realizacji nastąpi wzrost liczby radykalnych zabiegów chirurgicznych wykonywanych przez dany podmiot leczniczy. Radykalne zabiegi chirurgiczne rozumiane są zgodnie z Listą procedur wg klasyfikacji ICD9 zaklasyfikowanych jako zabiegi radykalne w wybranych grupach nowotworów zamieszczoną na platformie.</t>
  </si>
  <si>
    <t>Radykalne zabiegi chirurgiczne</t>
  </si>
  <si>
    <t>merytoryczne I stopnia dla działania 9.2
(kryterium nr 19) - kryterium premiujące - 4 pkt</t>
  </si>
  <si>
    <r>
      <t xml:space="preserve"> Projekt zakłada, że w wyniku jego realizacji nastąpi wzrost liczby radykalnych</t>
    </r>
    <r>
      <rPr>
        <sz val="6"/>
        <color theme="1"/>
        <rFont val="Calibri"/>
        <family val="2"/>
        <charset val="238"/>
        <scheme val="minor"/>
      </rPr>
      <t xml:space="preserve"> 38 </t>
    </r>
    <r>
      <rPr>
        <sz val="10"/>
        <color theme="1"/>
        <rFont val="Calibri"/>
        <family val="2"/>
        <charset val="238"/>
        <scheme val="minor"/>
      </rPr>
      <t>zabiegów chirurgicznych wykonywanych przez podmiot leczniczy.</t>
    </r>
    <r>
      <rPr>
        <sz val="6"/>
        <color theme="1"/>
        <rFont val="Calibri"/>
        <family val="2"/>
        <charset val="238"/>
        <scheme val="minor"/>
      </rPr>
      <t xml:space="preserve">                                                                                                                                                                                                                                                                                                                                                                        38  Radykalne zabiegi chirurgiczne rozumiane są zgodnie z listą procedur wg klasyfikacji ICD9 zaklasyfikowanych jako zabiegi radykalne w wybranych grupach nowotworów zamieszczoną na platformie. </t>
    </r>
  </si>
  <si>
    <t>Kryteria dotyczące projektów w zakresie onkologii premiują projekty zakładające działania przyczyniające się do:
• zwiększenia wykrywalności tych nowotworów, dla których struktura stadiów jest najmniej korzystna w danym regionie zgodnie z danymi zawartymi we właściwej mapie, lub
• w zakresie chemioterapii – zwiększenia udziału świadczeń z ww. zakresu w trybie jednodniowym lub ambulatoryjnym, lub
• wcześniejszego wykrywania nowotworów złośliwych, np. poprzez premiowanie projektów realizowanych w podmiotach, które wdrażają programy profilaktyczne w  powiatach, w których dane dotyczące epidemiologii (np. standaryzowany współczynnik chorobowości) wynikające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są najwyższe w danym województwie.</t>
  </si>
  <si>
    <t>Chemioterapia</t>
  </si>
  <si>
    <t>merytoryczne I stopnia dla działania 9.2
(kryterium nr 20) - kryterium premiujące - 4 pkt</t>
  </si>
  <si>
    <t>Podmiot leczniczy zakłada zwiększenie udziału świadczeń z zakresu chemioterapii w trybie jednodniowym lub ambulatoryjnym.</t>
  </si>
  <si>
    <t>Kryteria dotyczące projektów w zakresie onkologii premiują projekty realizowane przez podmioty, które zapewniają lub będą zapewniać najpóźniej w kolejnym okresie kontraktowania świadczeń opieki zdrowotnej po zakończeniu realizacji projektu, kompleksową opiekę onkologiczną, rozumianą jako: 
• udzielanie świadczeń opieki zdrowotnej finansowanych ze środków publicznych, oprócz zakresów onkologicznych, tj. chirurgia onkologiczna, onkologia kliniczna, w  minimum 2 innych zakresach w ramach lecznictwa szpitalnego i AOS o tym samym profilu, oraz
• udokumentowaną koordynację, w tym dostęp do świadczeń chemioterapii i radioterapii onkologicznej i medycyny nuklearnej - w przypadku nowotworów leczonych z  wykorzystaniem medycyny nuklearnej.</t>
  </si>
  <si>
    <t>Kompleksowość udzielanych świadczeń</t>
  </si>
  <si>
    <t>merytoryczne I stopnia dla działania 9.2
(kryterium nr 21) - kryterium premiujące - 4 pkt</t>
  </si>
  <si>
    <t>Podmiot leczniczy zapewnia lub będzie zapewniać najpóźniej w kolejnym okresie kontraktowania świadczeń opieki zdrowotnej po zakończeniu realizacji projektu, kompleksową opiekę onkologiczną, rozumianą jako: 
• udzielanie świadczeń opieki zdrowotnej finansowanych ze środków publicznych, oprócz zakresów onkologicznych, tj. chirurgia onkologiczna, onkologia kliniczna, w  minimum 2 innych zakresach w ramach lecznictwa szpitalnego i AOS o tym samym profilu, oraz
• udokumentowaną koordynację, w tym dostęp do świadczeń chemioterapii i radioterapii onkologicznej i medycyny nuklearnej - w przypadku nowotworów leczonych z  wykorzystaniem medycyny nuklearnej.</t>
  </si>
  <si>
    <t>Zgodnie z informacjami w arkuszu Informacje ogólne</t>
  </si>
  <si>
    <t>Planowana alokacja* [mln PLN]</t>
  </si>
  <si>
    <t>POIiŚ.9.P.92</t>
  </si>
  <si>
    <t>POIS.09.01.00-00-0117/16</t>
  </si>
  <si>
    <t>Utworzenie Pediatrycznego Centrum Urazowego oraz rozbudowa i remont Szpitalnego Oddziału Ratunkowego w Instytucie „Centrum Zdrowia Matki Polki” w Łodzi wraz z przebudową lądowiska dla śmigłowców i zakupem sprzętu medycznego na potrzeby Oddziału</t>
  </si>
  <si>
    <t>INSTYTUT &amp;QUOT;CENTRUM ZDROWIA MATKI POLKI&amp;QUOT;</t>
  </si>
  <si>
    <t>Zakres projektu przewiduje realizację szeregu komplementarnych działań, w tym: • przebudowę istniejących pomieszczeń Szpitala Pediatrycznego z przeznaczeniem na szpitalny oddział ratunkowy (SOR), • remont pomieszczeń Kliniki Ortopedii i Traumatologii, • przeniesienie lądowiska dla helikopterów w bezpośrednie sąsiedztwo Szpitala Pediatrycznego poprzez wykonanie konstrukcji stalowej wyniesionego lądowiska i rampy komunikacyjnej wraz z wykonaniem płyty lądowiska, • wykonanie nowej windy szpitalnej w nowym szybie żelbetowym oraz klatki schodowej zewnętrznej w celu skomunikowania lądowiska dla helikopterów (+7,50m) i szpitalnego oddziału ratunkowego, • zakup i montaż urządzeń i aparatury medycznej zarówno wbudowanej jak i mobilnej, zakup i montaż wyposażenia innego niż medyczne (socjalno-bytowe, biurowe/administracyjne, monitoringu) niezbędnego do prawidłowego funkcjonowania SOR.</t>
  </si>
  <si>
    <t>POIS.09.01.00-00-0128/16</t>
  </si>
  <si>
    <t>Inwestycja w infrastrukturę Wojewódzkiego Szpitala Specjalistycznego im. Najświętszej Maryi Panny w Częstochowie w celu osiągnięcia pełnej funkcjonalności centrum urazowego</t>
  </si>
  <si>
    <t>WOJEWÓDZKI SZPITAL SPECJALISTYCZNY IM. NAJŚWIĘTSZEJ MARYI PANNY W CZĘSTOCHOWIE</t>
  </si>
  <si>
    <t>Bialska 104/118</t>
  </si>
  <si>
    <t>Projekt obejmuje budowę całodobowego lądowiska dla śmigłowców ratunkowych wraz z niezbędną infrastrukturą towarzyszącą oraz zakup sprzętu i wyposażenia medycznego SOR, OAiIT.</t>
  </si>
  <si>
    <t>POIS.09.01.00-00-0135/16</t>
  </si>
  <si>
    <t xml:space="preserve">Doposażenie Działu Diagnostyki Obrazowej w sprzęt specjalistyczny w ramach funkcjonującego Centrum Urazowego w Wojewódzkim Szpitalu Specjalistycznym w Olsztynie </t>
  </si>
  <si>
    <t>WOJEWÓDZKI SZPITAL SPECJALISTYCZNY W OLSZTYNIE</t>
  </si>
  <si>
    <t>Żołnierska 18</t>
  </si>
  <si>
    <t>Projekt przewiduje wydatki na zakup specjalistycznego sprzętu do diagnostyki obrazowej –aparat stacjonarny RTG - stan pacjentów z urazem wielonarządowym charakteryzuje się wysoką niestabilnością, bardzo szybko może dojść do jego pogorszenia i wystąpienia bezpośredniego zagrożenia życia. Niezbędna jest szybka kompleksowa diagnostyka obrażeń. Nowoczesny aparat RTG z możliwością obrazowania w całości kręgosłupa i kości długich umożliwi sprawną, szybką diagnostykę obrazową, 2 aparaty przewoźne RTG - sprzęt niezbędny do diagnozowania urazów w momencie, gdy ze względów medycznych stan pacjentów z urazem wielonarządowym nie pozwala na transport do pracownia badań radiologicznych, aparat USG z głowicami - w trakcie terapii pacjenta z urazem wielonarządowym niezmiernie istotne znaczenie ma szybka i wiarygodna diagnostyka. Bardzo pomocne w tym zakresie są techniki oparte na ultrasonografii (USG). Dzięki nim w sposób dokładny, nieinwazyjny oraz, co ma ogromne znaczenie, przy łóżku pacjenta można ocenić stan narządów wewnętrznych w klatce piersiowej i jamie brzusznej, a także zbadać przepływ krwi w naczyniach tętniczych i żylnych mózgowia oraz kończyn.</t>
  </si>
  <si>
    <t>POIS.09.01.00-00-0136/16</t>
  </si>
  <si>
    <t>Wzmocnienie potencjału diagnostyczno-terapeutycznego Centrum Urazowego Szpitala Uniwersyteckiego w Krakowie dla poprawy wyników leczenia ofiar wypadków w Małopolsce</t>
  </si>
  <si>
    <t>SAMODZIELNY PUBLICZNY ZAKŁAD OPIEKI ZDROWOTNEJ SZPITAL UNIWERSYTECKI W KRAKOWIE</t>
  </si>
  <si>
    <t>Mikołaja Kopernika 36</t>
  </si>
  <si>
    <t>Zakres działań inwestycyjnych niniejszego projektu: I. ZAKUP APARATURY MEDYCZNEJ (przewidywany koszt całkowity i kwalifikowany tego zadania: 1 988 475,00 zł). Zadanie to będzie polegało na doposażeniu oddziałów znajdujących się w obszarze centrum urazowego dla dorosłych funkcjonującego w SU w Krakowie, w celu poprawy skuteczności leczenia ofiar różnego rodzaju wypadków. W związku z tym SP ZOZ Szpital Uniwersytecki w Krakowie planuje zakup następujących sprzętów: 1) Urządzenie do wysokoobjętościowej szybkiej transfuzji dożylnej płynów (1 szt.) - pozwoli na szybką transfuzję dożylną płynów infuzyjnych, w tym przede wszystkim krwi, co jest niezwykle ważne w przypadku pacjenta pourazowego, który w wyniku odniesionych w wypadku obrażeń utracił jej znaczną ilość. Planowana lokalizacja: Szpitalny Oddział Ratunkowy; 2) Zestaw do endoskopowego tamowania ciężkich krwotoków (1 szt.) - sprzęt ten będzie służył tamowaniu u pacjentów centrum urazowego dla dorosłych ciężkich krwawień z przewodu pokarmowego. Planowana lokalizacja: Oddział Kliniczny Chirurgii Endoskopowej, Metabolicznej oraz Nowotworów Tkanek Miękkich; 3) Wózki umożliwiające diagnozę radiologiczną (10 szt.) – sąto wózki transportowe o zaawansowanej technologii, które pozwolą na przeprowadzenie diagnozy radiologicznej dorosłego pacjenta pourazowego już w trakcie jego przewożenia tym wózkiem na dany oddział. Planowana lokalizacja: Szpitalny Oddział Ratunkowy; 4) Zaawansowane wózki transportowe umożliwiające przewożenie chorych w trakcie zabiegów resuscytacyjnych (5 szt.) – są to wózki transportowe o zaawansowanej technologii, na których możliwe jest jednoczesne przewożenie pacjenta pourazowego na dany oddział szpitalny i przeprowadzenie zabiegów resuscytacyjnych. Planowana lokalizacja: Szpitalny Oddział Ratunkowy; 5) Zaawansowane wózki transportowe umożliwiające przewożenie chorych w trakcie zabiegów resuscytacyjnych (3 szt.) – jak w pkt. 4). Planowana lokalizacja: Oddział Kliniczny Chirurgii Ogólnej i Obrażeń W</t>
  </si>
  <si>
    <t>POIS.09.01.00-00-0138/17</t>
  </si>
  <si>
    <t>Doposażenie Szpitalnego Oddziału Ratunkowego, będącego integralną częścią Centrum Urazowego w pomocnicze wyposażenie i urządzenia konieczne do zapewnienia usług ratownictwa medycznego przez 24h/7 dni w Uniwersyteckim Szpitalu Klinicznym im. Jana Mikulicza- Radeckiego we Wrocławiu</t>
  </si>
  <si>
    <t>UNIWERSYTECKI SZPITAL KLINICZNY IM. JANA MIKULICZA-RADECKIEGO WE WROCŁAWIU</t>
  </si>
  <si>
    <t>Borowska 213</t>
  </si>
  <si>
    <t xml:space="preserve">Zakres rzeczowy projektu obejmuje zakup aparatury medycznej, sprzętu i wyposażenia : 10. USG z 4 głowicami (CONVEX, Liniowa, Kardiologiczna, Przezprzełykowa) 1 szt. 11. USG z 3 głowicami (kardiologiczna, naczyniowa i brzuszna) 1 szt. 12. Zestaw narzędzi chirurgicznych 1 szt. 13. Urządzenie do ogrzewania pacjentów 1 szt. 14. Urządzenie do kompresji klatki piersiowej 1 szt. 15. EKG z transmisją 4 szt. 16. Kardiomonitory 10 szt. 17. Wózek transportowy dla pacjentów 4 szt. 18. Wózek transportowy dla pacjentów 10 szt. 19. Wózki na narzędzia i do pobierania krwi (zabiegowe z wyposażeniem) 5 szt. 20. Zestaw ze strzykawką automatyczną 21. Zestawy komputerowe wraz z klawiaturą i myszką 16 szt. 22. Ssaki próżniowe 2 szt. 23. Respiratory transportowe 4 szt. 24. Holter 24godzinny (3 rejestratory plus system) 1 szt. 25. Gastroskop zestaw 1 szt. 26. Bronchofiberoskop giętki zestaw 1 szt. 27. EEG zestaw 28. Wózek do przewożenia chorych 1 szt. 29. Bronchofiberoskop 6,4mmX54 1 szt. 30. Aparaty do CPAP 2 szt. 31. Rozliczanie projektu </t>
  </si>
  <si>
    <t>POIS.09.01.00-00-0244/17</t>
  </si>
  <si>
    <t>Zwiększenie bezpieczeństwa zdrowotnego mieszkańców poprzez budowę lądowiska dla śmigłowców ratunkowych w Zespole Opieki Zdrowotnej w Szczytnie</t>
  </si>
  <si>
    <t>ZESPÓŁ OPIEKI ZDROWOTNEJ W SZCZYTNIE</t>
  </si>
  <si>
    <t>Szczytno</t>
  </si>
  <si>
    <t>12-100</t>
  </si>
  <si>
    <t>Marii Curie-Skłodowskiej 12</t>
  </si>
  <si>
    <t>-</t>
  </si>
  <si>
    <t>* kwoty w kol. wkład UE i wkład krajowy podano w zaokrągleniu do dwóch miejsc po przecinku</t>
  </si>
  <si>
    <t>POIS.09.01.00-00-0118/16</t>
  </si>
  <si>
    <t xml:space="preserve">Rozbudowa, przebudowa i doposażenie USK im. WAM - CSW w Łodzi celem utworzenia Szpitalnego Oddziału Ratunkowego z lądowiskiem dla helikopterów </t>
  </si>
  <si>
    <t>SAMODZIELNY PUBLICZNY ZAKŁAD OPIEKI ZDROWOTNEJ UNIWERSYTECKI SZPITAL KLINICZNY IM. WOJSKOWEJ AKADEMII MEDYCZNEJ UNIWERSYTETU MEDYCZNEGO W ŁODZI – CENTRALNY SZPITAL WETERANÓW</t>
  </si>
  <si>
    <t>Stefana Żeromskiego 113</t>
  </si>
  <si>
    <t>Zakres rzeczowy zaplanowanej inwestycji obejmuje roboty budowlane i branżowe w obrębie nowoprojektowanego obiektu, budowę lądowiska dla śmigłowców na dachu oraz zakup sprzętu medycznego.</t>
  </si>
  <si>
    <t>POIS.09.01.00-00-0121/16</t>
  </si>
  <si>
    <t>Utworzenie centrum urazowego dla dzieci poprzez doposażenie Szpitalnego Oddziału Ratunkowego w Dolnośląskim Szpitalu Specjalistycznym im. T. Marciniaka – Centrum Medycyny Ratunkowej we Wrocławiu</t>
  </si>
  <si>
    <t>DOLNOŚLĄSKI SZPITAL SPECJALISTYCZNY IM. T. MARCINIAKA – CENTRUM MEDYCYNY RATUNKOWEJ</t>
  </si>
  <si>
    <t>54-049</t>
  </si>
  <si>
    <t>gen.AugustaEmila Fieldorfa 2</t>
  </si>
  <si>
    <t>Celem projektu jest wzmocnienie infrastruktury ochrony zdrowia, a także podniesienie jakości i dostępności do badań medycznych w zakresie ratownictwa medycznego, w celu obniżenia wysokiej śmiertelności i kalectwa pourazowego wśród dzieci i młodzieży, w szczególności na terenie województwa dolnośląskiego. Zakres działań inwestycyjnych niniejszego projektu : I. ZAKUP APARATURY MEDYCZNEJ (przewidywany koszt całkowity i kwalifikowany: 1 780 920,00 zł) . Zadanie to będzie polegało na doposażeniu Szpitalnego Oddziału Ratunkowego Szpitala im. T. Marciniaka we Wrocławiu w celu utworzenia centrum urazowego dla dzieci. W ramach zadania planowany jest zakup 4 sztuk następującej aparatury medycznej: a) Scaner Infraned (1 szt.) - urządzenie to pozwala na wczesną identyfikację i leczenie krwiaków śródczaszkowych u pacjentów, którzy doznali urazowego uszkodzenia mózgu, co ma zasadnicze znaczenie dla wyników dalszej terapii. Szacowany koszt całkowity i kwalifikowany sprzętu: 60 469,00 zł; b) Aparat USG dedykowanego do kaniulacji żył obwodowych i centralnych wraz z oprzyrządowaniem (1 szt.) - wykorzystanie tego urządzenia w kaniulacji naczyń krwionośnych zwiększa skuteczność procedury medycznej oraz znacząco redukuje ilość powikłań po różnego rodzaju wypadkach i urazach. Kaniulacja naczyń centralnych pod kontrolą USG bywa szczególnie przydatna u pacjentów ze skrajną budową ciała (pacjenci bardzo mali), a także u pacjentów po urazach czy z zaburzeniami układu krzepnięcia. Szacowany koszt całkowity i kwalifikowany sprzętu: 184 370,00 zł; c) Analizatora parametrów krytycznych (1 szt.) - urządzenie to pozwala szybko i dokładnie określić skład krwi. W przypadku, gdy stan pacjenta jest krytyczny analizator parametrów krytycznych pozwala na śledzenie zmian w krwi niemal w czasie rzeczywistym. Szacowany koszt całkowity i kwalifikowany sprzętu: 41 910,00 zł; d) Komory hiperbarycznej wraz z jej wyposażeniem i podłączeniem instalacji gazów medycznych (1 szt.) – sprzęt ten będzie służy</t>
  </si>
  <si>
    <t>POIS.09.01.00-00-0127/16</t>
  </si>
  <si>
    <t>Inwestycja w infrastrukturę Copernicus Podmiot Leczniczy Sp. z o.o. w celu osiągnięcia pełnej funkcjonalności Centrum Urazowego dla dzieci na bazie Szpitala im. Mikołaja Kopernika w Gdańsku.</t>
  </si>
  <si>
    <t>COPERNICUS PODMIOT LECZNICZY SP Z O.O.</t>
  </si>
  <si>
    <t>Nowe Ogrody 1-6</t>
  </si>
  <si>
    <t>W ramach projektu będą realizowane roboty budowlane i instalacyjne dotyczące budowy lądowiska wyniesionego dla śmigłowców wraz z niezbędną infrastrukturą towarzyszącą, zgodnie z dokumentacją projektową i prawomocną decyzją o pozwoleniu na budowę oraz modernizacji SOR w celu stworzenia stanowiska wstępnej intensywnej terapii dla dzieci. Ponadto zostanie nabyty sprzęt i wyposażenie na potrzeby SOR, w tym jako niezbędne zabezpieczenie sprzętowe tworzonego stanowiska wstępnej intensywnej terapii oraz doposażenie jednostek szpitalnych – w sprzęt i wyposażenie, w tym aparaturę medyczną.</t>
  </si>
  <si>
    <t>POIS.09.01.00-00-0133/16</t>
  </si>
  <si>
    <t>Dostosowanie struktury Wojewódzkiego Specjalistycznego Szpitala Dziecięcego w Olsztynie do potrzeb Centrum urazowego dla Dzieci</t>
  </si>
  <si>
    <t>WOJEWÓDZKI SPECJALISTYCZNY SZPITAL DZIECIĘCY IM. PROF. DR STANISŁAWA POPOWSKIEGO W OLSZTYNIE</t>
  </si>
  <si>
    <t>Żołnierska 18 a</t>
  </si>
  <si>
    <t xml:space="preserve">Rozbudowa SOR-u dla potrzeb Centrum Urazowego, w tym utworzenie sali zabiegowej i pracowni endoskopii diagnostycznej i zabiegowej ze śluzami i salą ze stanowiskami wybudzeniowymi. Wyposażenie oddziałów i pracowni. </t>
  </si>
  <si>
    <t>POIS.09.01.00-00-0139/17</t>
  </si>
  <si>
    <t>Utworzenie SOR przy nowych Blokach Operacyjnych w Górnośląskim Centrum Medycznym im. prof. Leszka Gieca w Katowicach - Ochojcu</t>
  </si>
  <si>
    <t>SAMODZIELNY PUBLICZNY SZPITAL KLINICZNY NR 7 ŚLĄSKIEGO UNIWERSYTETU MEDYCZNEGO W KATOWICACH GÓRNOŚLĄSKIE CENTRUM MEDYCZNE IM. PROF. LESZKA GIECA</t>
  </si>
  <si>
    <t>40-635</t>
  </si>
  <si>
    <t>Ziołowa 45/47</t>
  </si>
  <si>
    <t xml:space="preserve">W celu realizacji przedsięwzięcia zakłada się realizację zadań do których należą: - Zadanie 1 - Nowy Szpitalny Oddział Ratunkowy przy Blokach Operacyjnych z całodobowym lądowiskiem -&gt; Działanie 1.1 - Roboty budowlane wraz z montażem instalacji elektrycznych i sanitarnych, oraz zagospodarowaniem terenu -&gt; Działanie 1.2 - Roboty budowlane związane z budową lądowiska helikopterów - Zadanie 2 - Zakup wyposażenia niezbędnego do realizacji projektu -&gt; Działanie 2.1 - Obszar segregacji medycznej -&gt; Działanie 2.2 - Obszar resuscytacyjno zabiegowy -&gt; Działanie 2.3 - Obszar wstępnej intensywnej terpaii -&gt; Działanie 2.4 - Obszar terapii natychmiastowej -&gt; Działanie 2.5 - Obszar obserwacji -&gt; Działanie 2.6 – SOR </t>
  </si>
  <si>
    <t>POIS.09.01.00-00-0246/17</t>
  </si>
  <si>
    <t>Budowa lądowiska dla śmigłowców przy SP ZOZ w Augustowie</t>
  </si>
  <si>
    <t>SAMODZIELNY PUBLICZNY ZAKŁAD OPIEKI ZDROWOTNEJ W AUGUSTOWIE</t>
  </si>
  <si>
    <t>Augustów</t>
  </si>
  <si>
    <t>16-300</t>
  </si>
  <si>
    <t>Szpitalna 12</t>
  </si>
  <si>
    <t>Budowa lądowiska dla śmigłowców ratunkowych wraz z drogą dojazdową i infrastrukturą techniczną.</t>
  </si>
  <si>
    <t>Poprawa opieki nad pacjentem onkologicznym poprzez zakup sprzętu i aparatury medycznej w CSK MSWiA w Warszawie</t>
  </si>
  <si>
    <t>CENTRALNY SZPITAL KLINICZNY MINISTERSTWA SPRAW WEWNĘTRZNYCH I ADMINISTRACJI W WARSZAWIE</t>
  </si>
  <si>
    <t xml:space="preserve">Projekt polega na zakupie sprzętu medycznego (w tym dla Bloku Operacyjnego Ginekologii Onkologicznej, Kliniki Anestezjologii i Intensywnej Terapii, Zakładu Patomorfologii). W ramach projektu założono również zakup elementów infrastruktury informatycznej, która umożliwi wprowadzanie danych wymaganych do skompletowania Elektronicznej Dokumentacji Medycznej. </t>
  </si>
  <si>
    <t>KRYTERIA WYBORU PROJEKTÓW - Działanie 9.1  kryteria dodatkowe formalne</t>
  </si>
  <si>
    <t xml:space="preserve">Efektywność kosztowa projektu </t>
  </si>
  <si>
    <t>KRYTERIA WYBORU PROJEKTÓW - Działanie 9.1 kryteria merytoryczne I stopnia</t>
  </si>
  <si>
    <t>merytoryczne I stopnia dla działania 9.1
(kryterium nr 3.1.) - kryterium premiujące - 3 pkt.</t>
  </si>
  <si>
    <t>merytoryczne I stopnia dla działania 9.1
(kryterium nr 3.2.) - kryterium premiujące - 3 pkt.</t>
  </si>
  <si>
    <t>merytoryczne I stopnia dla działania 9.1
(kryterium nr 3.3.) - kryterium premiujące - 3 pkt.</t>
  </si>
  <si>
    <t>merytoryczne I stopnia dla działania 9.1
(kryterium nr 3.4.) - kryterium premiujące - 2 pkt.</t>
  </si>
  <si>
    <t>merytoryczne I stopnia dla działania 9.1
(kryterium nr 4) - kryterium premiujące - 2 pkt.</t>
  </si>
  <si>
    <t>Efektywność ekonomiczna</t>
  </si>
  <si>
    <t>merytoryczne I stopnia dla działania 9.1
(kryterium nr 5) - kryterium premiujące - 4 pkt.</t>
  </si>
  <si>
    <t>merytoryczne I stopnia dla działania 9.1
(kryterium nr 6) - kryterium premiujące - 1 pkt.</t>
  </si>
  <si>
    <t>merytoryczne I stopnia dla działania 9.1
(kryterium nr 7) - kryterium premiujące - 2 pkt.</t>
  </si>
  <si>
    <t>KRYTERIA WYBORU PROJEKTÓW - Działanie 9.1 kryteria właściwe dla projektów dot.  Utworzenia nowych szpitalnych oddziałów ratunkowych</t>
  </si>
  <si>
    <t xml:space="preserve">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 / 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 / 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t>
  </si>
  <si>
    <t xml:space="preserve">Podmiot leczniczy będzie udzielał świadczeń opieki zdrowotnej na podstawie umowy zawartej z Dyrektorem oddziału wojewódzkiego NFZ o udzielanie świadczeń opieki zdrowotnej w zakresie leczenia szpitalnego – świadczenia w Szpitalnym Oddziale Ratunkowym najpóźniej w kolejnym okresie kontraktowania świadczeń po zakończeniu realizacji projektu. Minimalne wymagania dotyczące zasobów kadrowych i niezbęndej infrastruktury technicznej są jednym z  warunków, które musi spełnić świadczeniodawca aby zawrzeć umowę z NFZ o udzielanie świadczeń w rodzaju leczenie szpitalne (szczegółowe warunki zawierania umów określone zostały w Zarządzeniu nr 110/2015/BP Prezesa Narodowego Funduszu Zdrowia z dnia 31 grudnia 2015 r. w sprawie ogłoszenia jednolitego tekstu zarządzenia Prezesa Narodowego Funduszu Zdrowia w sprawie określenia warunków zawierania i realizacji umów w rodzaju: leczenie szpitalne).
Zgodnie z rozporządzeniem Ministra Zdrowia z dnia 3 listopada 2011 r. w sprawie szpitalnego oddziału ratunkowego (Dz. U. z 2015 r., poz. 178) SOR organizuje sie w  szpitalu w którym znajdują się co najmniej: oddział chirurgii ogólnej z częścią urazową, a w przypadku szpitali udzielających świadczeń zdrowotnych dla dzieci - oddział chirurgii dziecięcej;  oddział chorób wewnętrznych, a w przypadku szpitali udzielających świadczeń zdrowotnych dla dzieci - oddział pediatrii;  oddział anestezjologii i intensywnej terapii. </t>
  </si>
  <si>
    <t>Liczba ludności przypadająca na Szpitalny
Oddział Ratunkowy</t>
  </si>
  <si>
    <t>formalne - nowe SOR
(kryterium nr 13) - kryterium dostępu</t>
  </si>
  <si>
    <t>Po zrealizowaniu projektu Szpitalny Oddział Ratunkowy będzie zapewniał udzielanie świadczeń ratowniczych minimum 150 tys. ludności. Dopuszcza się wyjątki uzasadnione np. wyższym natężeniem ruchu (m.in. ze względu na przebieg tras szybkiego ruchu), lokalizacją SOR na terenach turystycznych, miastach wojewódzkich, gęstością zaludnienia i wielkością obszaru objętego działaniem SOR, w związku z koniecznością zachowania zasady tzw. „złotej godziny”, utrudnionym dojazdem zespołu ratownictwa medycznego do SOR (np. brak mostu, przeprawa promowa, akweny wodne, tereny górskie).</t>
  </si>
  <si>
    <t xml:space="preserve">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 
</t>
  </si>
  <si>
    <t>Ujęcie Szpitalnego Oddziału Ratunkowego w
Wojewódzkim Planie Działania Systemu
Państwowe Ratownictwo Medyczne
zatwierdzonym przez Ministra Zdrowia oraz ogólnokrajowej mapie potrzeb w zakresie ratownictwa medycznego</t>
  </si>
  <si>
    <t>formalne - nowe SOR
(kryterium nr 15) - kryterium dostępu</t>
  </si>
  <si>
    <t>Szpitalny Oddział Ratunkowy jest ujęty w Wojewódzkim Planie Działania Systemu, o którym mowa w art. 21 ust. 1 ustawy z dnia 8 września 2006 r. o Państwowym Ratownictwie Medycznym jako planowany do utworzenia oraz ogólnokrajowej mapie potrzeb w zakresie ratownictwa medycznego.</t>
  </si>
  <si>
    <t>Odległość od najbliższego
szpitalnego oddziału
ratunkowego</t>
  </si>
  <si>
    <t>merytoryczne I stopnia - nowe SOR
(kryterium nr 10) - kryterium premiujące - 8 pkt.</t>
  </si>
  <si>
    <t>Odległość planowanego do utworzenia Szpitalnego Oddziału Ratunkowego mierzona po drogach do najbliżej położonego Szpitalnego Oddziału Ratunkowego w zależności od miasta, w którym się znajduje.</t>
  </si>
  <si>
    <t>Kompleksowość oferty
medycznej podmiotu
leczniczego</t>
  </si>
  <si>
    <t>merytoryczne I stopnia - nowe SOR
(kryterium nr 9a, 9b) - kryterium premiujące - 14 pkt.</t>
  </si>
  <si>
    <r>
      <t xml:space="preserve">9a Zakres świadczeń zdrowotnych udzielanych w podmiocie leczniczym w trybie stacjonarnym w kontekście kompleksowości oferty medycznej placówki - Podmiot leczniczy, w którym znajduje się szpitalny oddział ratunkowy udziela stacjonarnych świadczeń opieki zdrowotnej finansowanych ze środków publicznych w rodzaju leczenie szpitalne w następujących zakresach: leczenie udarów mózgu (A48, A51) </t>
    </r>
    <r>
      <rPr>
        <sz val="6"/>
        <color theme="1"/>
        <rFont val="Calibri"/>
        <family val="2"/>
        <charset val="238"/>
        <scheme val="minor"/>
      </rPr>
      <t>34</t>
    </r>
    <r>
      <rPr>
        <sz val="10"/>
        <color theme="1"/>
        <rFont val="Calibri"/>
        <family val="2"/>
        <charset val="238"/>
        <scheme val="minor"/>
      </rPr>
      <t xml:space="preserve"> w ramach neurologii, neurologia dziecięca, leczenie ostrych zespołów wieńcowych (E10, E11, E12, E13, E14)</t>
    </r>
    <r>
      <rPr>
        <sz val="6"/>
        <color theme="1"/>
        <rFont val="Calibri"/>
        <family val="2"/>
        <charset val="238"/>
        <scheme val="minor"/>
      </rPr>
      <t>35</t>
    </r>
    <r>
      <rPr>
        <sz val="10"/>
        <color theme="1"/>
        <rFont val="Calibri"/>
        <family val="2"/>
        <charset val="238"/>
        <scheme val="minor"/>
      </rPr>
      <t xml:space="preserve"> w ramach kardiologii, kardiologia dziecięca, chirurgia dziecięca, neurochirurgia, neurochirurgia dziecięca, chirurgia szczękowo-twarzowa, chirurgia szczękowo-twarzowa dla dzieci, neonatologia, toksykologia, oksygenacja hiperbaryczna. 
9b Zapewnienie przez podmiot leczniczy dostępudo rezonansu magnetycznego przez 24h/dobę.
</t>
    </r>
    <r>
      <rPr>
        <sz val="6"/>
        <color theme="1"/>
        <rFont val="Calibri"/>
        <family val="2"/>
        <charset val="238"/>
        <scheme val="minor"/>
      </rPr>
      <t>34 Nr kodu grupy (jgp) określonej w Załączniku nr 1a do zarządzenia nr 89/2013/DSOZ. Prezesa Narodowego Funduszu Zdrowia z dnia 19 grudnia 2013 r.
35 Nr kodu grupy (jgp) określonej w Załączniku nr 1a do zarządzenia nr 89/2013/DSOZ. Prezesa Narodowego Funduszu Zdrowia z dnia 19 grudnia 2013 r</t>
    </r>
    <r>
      <rPr>
        <sz val="10"/>
        <color theme="1"/>
        <rFont val="Calibri"/>
        <family val="2"/>
        <charset val="238"/>
        <scheme val="minor"/>
      </rPr>
      <t>.</t>
    </r>
  </si>
  <si>
    <t>Kryteria premiują projekty zakładające zwiększenie liczby stanowisk intensywnej terapii – dotyczy szpitali.</t>
  </si>
  <si>
    <t>Stanowiska intensywnej
terapii w SOR</t>
  </si>
  <si>
    <t>merytoryczne I stopnia - nowe SOR
(kryterium nr 13) - kryterium premiujące - 4 pkt.</t>
  </si>
  <si>
    <t>Docelowa liczba stanowisk intensywnej terapii w obszarze wstępnej intensywnej terapii w SOR.</t>
  </si>
  <si>
    <t>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t>
  </si>
  <si>
    <t xml:space="preserve"> Przeniesienie świadczeń opieki zdrowotnej udzielanych w SOR z poziomu lecznictwa szpitalnego na rzecz POZ i AOS jest niemożliwe z uwagi na zdefiniowane w ww. aktach prawnych wymogi niezbędne podczas udzielania przedmiotowych świadczeń.</t>
  </si>
  <si>
    <t>Kryteria premiują projekty realizowane przez podmioty, które zrealizowały, realizują lub planują realizację działań konsolidacyjnych lub podjęcie innych form współpracy z podmiotami udzielającymi świadczeń opieki zdrowotnej, w tym w ramach modelu opieki koordynowanej</t>
  </si>
  <si>
    <t>SOR udzielają pomocy ww. pacjentom niezależnie od realizacji działań konsolidacyjnych lub podjęcia inych form współpracy z podmiotami udzielajacymi świadczeń opieki zdrowotnej.</t>
  </si>
  <si>
    <t>Kryteria premiują projekty realizowane przez podmioty posiadające zatwierdzony przez podmiot tworzący program restrukturyzacji zaktualizowany w oparciu o dane wynikające z map potrzeb zdrowotnych, zawierający działania prowadzące do poprawy ich efektywności – dotyczy szpitali.</t>
  </si>
  <si>
    <t>Kryterium nieuzasadnione ze względu na specyfikę SOR.</t>
  </si>
  <si>
    <t xml:space="preserve"> Kryteria premiują projekty zakładające działania z zakresu wsparcia przygotowania podmiotów udzielających świadczeń opieki zdrowotnej do prowadzenia EDM zgodnie ze standardem HL7 CDA oraz jej wymiany, uzupełnienie zdiagnozowanych deficytów w zakresie zasobów infrastruktury IT (sprzęt, oprogramowanie itp.) lub budowę oprogramowania klasy HIS (dotyczy Programu Operacyjnego Infrastruktura i Środowisko oraz tych Regionalnych Programów Operacyjnych, gdzie ww. projekty nie mogą być realizowane w ramach CT2).</t>
  </si>
  <si>
    <t>merytoryczne I stopnia - nowe SOR
(kryterium nr 12) - kryterium premiujące - 4 pkt.</t>
  </si>
  <si>
    <t>Rozwiązania wpływające na szybkość udzielania pomocy medycznej poszkodowanym.</t>
  </si>
  <si>
    <t>merytoryczne I stopnia - nowe SOR
(kryterium nr 11) - kryterium premiujące - 4 pkt.</t>
  </si>
  <si>
    <t>Podmiot leczniczy posiada możliwość odbioru danych medycznych pacjenta transmitowanych ze środków transportu sanitarnego.</t>
  </si>
  <si>
    <t>Kryteria premiują projekty przyczyniające się do zwiększenia jakości lub dostępności do diagnozy i terapii pacjentów w warunkach ambulatoryjnych.</t>
  </si>
  <si>
    <t xml:space="preserve">Rekomendacja nie została uwzględniona ze względu na specyfikę projektów/podmiotów.
Idea i sposób funkcjonowania SOR określona została w ustawie z dnia 8 września 2006 r. o Państwowym Ratownictwie Medycznym (Dz. U. z 2013 r., poz. 757, z późn. zm.) i  rozporządzeniu Ministra Zdrowia z dnia 3 listopada 2011 r. w sprawie Szpitalnego Oddziału Ratunkowego. Rolą SOR jest gotowość do  udzielenia pomocy pacjentom w stanie nagłego zagrożenia zdrowotnego. Brak kryterium premiującego projekty  przyczyniające się do zwiększenia jakości lub dostępności do diagnozy i terapii pacjentów w warunkach ambulatoryjnych, wynika z charakteru przedmiotowego typu projektu. </t>
  </si>
  <si>
    <t>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tirecie pierwszym) – dotyczy szpitali.</t>
  </si>
  <si>
    <t>Rekomendacja nie została uwzględniona ze względu na specyfikę projektów/podmiotów.
Idea i sposób funkcjonowania szpitalnych oddziałów ratunkowych (SOR) określona została w ustawie z dnia 8 września 2006 r. o Państwowym Ratownictwie Medycznym (Dz. U. z 2013 r., poz. 757, z późn. zm.) i  rozporządzeniu Ministra Zdrowia z dnia 3 listopada 2011 r. w sprawie Szpitalnego Oddziału Ratunkowego. Rolą SOR jest udzielanie świadczeń opieki zdrowotnej polegających na wstępnej diagnostyce oraz podjęciu leczenia w zakresie niezbędnym dla stabilizacji funkcji życiowych osób, które znajdują się w stanie nagłego zagrożenia zdrowotnego. Brak kryterium oceniającego projekty pod kątem  niezakładania zwiększenia liczby łóżek szpitalnych wynika z charakteru SOR.</t>
  </si>
  <si>
    <t>Pozytywna rekomendacja Komitetu Sterującego ds. koordynacji interwencji EFSI w
sektorze zdrowia</t>
  </si>
  <si>
    <t>formalne - nowe SOR
(kryterium nr 19) - kryterium dostępu</t>
  </si>
  <si>
    <t>Projekt uzyskał pozytywną rekomendację Komitetu Sterującego ds. koordynacji interwencji EFSI w sektorze zdrowia wyrażoną we właściwej uchwale.</t>
  </si>
  <si>
    <t>Lokalizacja i gotowość funkcjonowania
lądowiska/lotniska dla śmigłowców</t>
  </si>
  <si>
    <t>formalne - nowe SOR
(kryterium nr 16) - kryterium dostępu</t>
  </si>
  <si>
    <t>Podmiot leczniczy po zrealizowaniu projektu będzie posiadał lądowisko/lotnisko zarejestrowane do realizacji operacji w dzień i w nocy przez 7 dni w tygodniu, wpisane do ewidencji lotnisk/lądowisk prowadzonej przez Prezesa ULC oraz Instrukcji Operacyjnej Lotniczego Pogotowia Ratunkowego, którego lokalizacja i warunki techniczne będą zgodne z Rozporządzeniem Ministra Zdrowia z dnia 3 listopada 2011 roku w sprawie Szpitalnego Oddziału Ratunkowego,
albo
będzie posiadał umowę z innym podmiotem na korzystanie z najbliższego lądowiska/lotniska będzie posiadał umowę z innym podmiotem na korzystanie z najbliższego lądowiska/lotniska zarejestrowanego do realizacji operacji w dzień i w nocy przez 7 dni w tygodniu, wpisanego do ewidencji lotnisk/lądowisk prowadzonej przez Prezesa ULC oraz Instrukcji Operacyjnej Lotniczego Pogotowia Ratunkowego, którego lokalizacja i warunki techniczne będą zgodne z Rozporządzeniem Ministra Zdrowia z dnia 3 listopada 2011 roku w sprawie Szpitalnego Oddziału Ratunkowego
albo
podmiot leczniczy złoży oświadczenie poświadczone przez podmiot tworzący, potwierdzające, że miejscowy plan zagospodarowania przestrzennego albo decyzja o warunkach zabudowy i zagospodarowania terenu wskazują na brak możliwości technicznych budowy lądowiska/ lotniska spełniającego wymagania określone w rozporządzeniu Ministra Zdrowia z dnia 3 listopada 2011 r. w sprawie szpitalnego oddziału ratunkowego - zarówno naziemnego przy SOR, wyniesionego na obiekcie, jak i położonego w takiej odległości o SOR, że czas trwania transportu osób, które znajdują się w stanie nagłego zagrożenia zdrowotnego, specjalistycznym środkiem transportu sanitarnego do oddziału nie przekroczy 5 minut, licząc od momentu przekazania pacjenta przez lotniczy zespół ratownictwa medycznego do specjalistycznego środka transportu sanitarnego. Do oświadczenia należy załączyć odpowiednio wyciąg z miejscowego planu zagospodarowania przestrzennego lub decyzję o warunkach zabudowy.</t>
  </si>
  <si>
    <t>Kompleksowość projektu</t>
  </si>
  <si>
    <t>formalne - nowe SOR
(kryterium nr 18) - kryterium dostępu</t>
  </si>
  <si>
    <t>Zakres projektu uwzględnia wszystkie niezbędne do wykonania prace. Po zrealizowaniu projektu Szpitalny Oddział Ratunkowy osiągnie pełną funkcjonalność (będzie spełniał wymagania określone w Ustawie z dnia 8 września 2006 roku o Państwowym Ratownictwie Medycznym oraz Rozporządzeniu Ministra Zdrowia z dnia 3 listopada 2011 roku w sprawie Szpitalnego Oddziału Ratunkowego).</t>
  </si>
  <si>
    <t>Lokalizacja
lądowiska/lotniska</t>
  </si>
  <si>
    <t>merytoryczne I stopnia - nowe SOR
(kryterium nr 14) - kryterium premiujące - 2 pkt.</t>
  </si>
  <si>
    <t>Po zakończeniu realizacji projektu podmiot leczniczy będzie posiadał lotnisko/lądowisko zlokalizowane w takiej odległości, że możliwe będzie przyjęcie osoby znajdującej się w stanie nagłego zagrożenia zdrowotnego bez pośrednictwa specjalistycznych środków transportu sanitarnego.</t>
  </si>
  <si>
    <t>POIiŚ.9.P.93, POIiŚ.9.P.94, POIiŚ.9.P.95</t>
  </si>
  <si>
    <t>WYKAZ DZIAŁAŃ, KTÓRE BĘDĄ UZGODNIONE W KOLEJNYCH PLANACH DZIAŁAŃ</t>
  </si>
  <si>
    <t>Planowana alokacja [PLN]</t>
  </si>
  <si>
    <t>Mapa potrzeb zdrowotnych, z której wynika potrzeba realizacji konkursu/projektu pozakonkursowego</t>
  </si>
  <si>
    <t>wkład krajowy (dotyczy wydatków kwalifikowalnych)</t>
  </si>
  <si>
    <t>Wsparcie baz Lotniczego Pogotowia Ratunkowego (roboty budowlane, doposażenie) - etap 2</t>
  </si>
  <si>
    <t>W ramach kryterium ocenie podlega, czy harmonogram realizacji projektu nie narusza zasady n+3 w zakresie kwalifikowalności wydatków.
Istnieje możliwość poprawy/uzupełnienia projektu w zakresie niniejszego kryterium na etapie oceny spełnienia kryteriów wyboru (zgodnie z art. 45 ust 3 ustawy wdrożeniowej).</t>
  </si>
  <si>
    <t>Warunkiem spełnienia kryterium jest wykazanie, że wobec potencjalnego beneficjenta (wnioskodawcy) nie orzeczono zakazu dostępu do środków funduszy europejskich na podstawie odrębnych przepisów takich jak:
a) art. 207 ust. 4 ustawy z dnia 27 sierpnia 2009 r. o finansach publicznych (t.j. Dz. U. 2013 r. poz. 885 z późn. zm.);
b) art. 12 ust. 1 pkt 1 ustawy z dnia 15 czerwca 2012 r. o skutkach powierzania wykonywania pracy cudzoziemcom przebywającym wbrew przepisom na terytorium Rzeczypospolitej Polskiej (Dz. U. 2012 poz. 769);
c) art. 9 ust. 1 pkt 2a ustawy z dnia 28 października 2002 r. o odpowiedzialności podmiotów zbiorowych za czyny zabronione pod groźbą kary (t.j. Dz. U. 2014 r. poz. 1417 z późn. zm.).
Istnieje możliwość poprawy/uzupełnienia projektu w zakresie niniejszego kryterium na etapie oceny spełnienia kryteriów wyboru (zgodnie z art. 45 ust 3 ustawy wdrożeniowej).</t>
  </si>
  <si>
    <t>Czy wnioskodawca nie jest przedsiębiorstwem w trudnej sytuacji w rozumieniu Komunikatu Komisji Wytyczne dotyczące pomocy państwa na ratowanie i restrukturyzację przedsiębiorstw niefinansowych znajdujących się w trudnej sytuacji (Dz. Urz. UE 2014 C 249/01)?
Istnieje możliwość poprawy/uzupełnienia projektu w zakresie niniejszego kryterium na etapie oceny spełnienia kryteriów wyboru (zgodnie z art. 45 ust 3 ustawy wdrożeniowej).</t>
  </si>
  <si>
    <t>Warunkiem spełnienia kryterium jest wykazanie, że projekt nie został fizycznie ukończony (w przypadku robót budowlanych) lub w pełni zrealizowany (w przypadku dostaw i usług) przed przedłożeniem wniosku o dofinansowanie, niezależnie od tego, czy wszystkie dotyczące tego projektu płatności zostały przez beneficjenta dokonane. Przez projekt ukończony/zrealizowany należy rozumieć projekt, dla którego przed dniem złożenia wniosku o dofinansowanie nastąpił odbiór ostatnich robót, dostaw lub usług.
Istnieje możliwość poprawy/uzupełnienia projektu w zakresie niniejszego kryterium na etapie oceny spełnienia kryteriów wyboru (zgodnie z art. 45 ust 3 ustawy wdrożeniowej).</t>
  </si>
  <si>
    <t>Zgodnie z wytycznymi w zakresie system wyboru projektów, w przypadku projektów w trybie pozakonkursowym, nie ma możliwości wyboru do dofinansowania w trybie pozakonkursowym projektu, który został usunięty wcześniej z wykazu projektów zidentyfikowanych.
Istnieje możliwość poprawy/uzupełnienia projektu w zakresie niniejszego kryterium na etapie oceny spełnienia kryteriów wyboru (zgodnie z art. 45 ust 3 ustawy wdrożeniowej).</t>
  </si>
  <si>
    <t>W ramach tego kryterium weryfikowane będzie, czy Wnioskodawca przedłożył jako załącznik do wniosku o dofinansowanie oświadczenie o braku podwójnego finansowania, wynikające z zakazu podwójnego finansowania, o którym mowa w „Wytycznych w zakresie kwalifikowalności wydatków w ramach Europejskiego Funduszu Rozwoju Regionalnego, Europejskiego Funduszu Społecznego oraz Funduszu Spójności na lata 2014-2020”.
Istnieje możliwość poprawy/uzupełnienia projektu w zakresie niniejszego kryterium na etapie oceny spełnienia kryteriów wyboru (zgodnie z art. 45 ust 3 ustawy wdrożeniowej).</t>
  </si>
  <si>
    <t>Zakres projektu jest zgodny z przyjętą przez Radę Ministrów strategią ponadregionalną oraz jest to przedsięwzięcie o rzeczywistym potencjale ponadregionalnym, tj. cechujące się wartością dodaną wynikającą z koncentracji na zadaniach wykraczających poza obszar województwa, istotnych dla rozwoju na szerszym obszarze.
Istnieje możliwość poprawy/uzupełnienia projektu w zakresie niniejszego kryterium na etapie oceny spełnienia kryteriów wyboru (zgodnie z art. 45 ust 3 ustawy wdrożeniowej).
ZASADY OCENY KRYTERIUM
1 pkt – spełnienie co najmniej jednego z czterech warunków będzie skutkowało przyznaniem 1 punktu przy ocenie projektu. Bez względu na to czy projekt spełnia jedno, czy więcej z przedmiotowych warunków, otrzyma zawsze tę samą liczbę punktów:
1. przedsięwzięcie wynika ze strategii ponadregionalnej (tj. strategii przyjętej przez Radę Ministrów: Strategia rozwoju społeczno-gospodarczego Polski Wschodniej do 2020, Strategia Rozwoju Polski Południowej do roku 2020 Strategia Polski Zachodniej 2020, Strategia Rozwoju Polski Centralnej do roku 2020 z perspektywą 2030)
lub
2. projekt realizowany jest w partnerstwie z podmiotem z przynajmniej jednego innego województwa objętego strategią ponadregionalną. Partnerstwo rozumiane jest zgodnie z art. 33 ustawy z dnia 11 lipca 2014 r. o zasadach realizacji programów w zakresie polityki spójności finansowanych w perspektywie finansowej 2014-2020 (Dz. U. 2014 poz. 1146).;
lub
3. Projekt realizowany jest na terenie więcej niż jednego województwa, przy czym co najmniej jedno z województw objęte jest strategią ponadregionalną oraz jest zgodny z celami strategii ponadregionalnej,
lub
4. Projekt jest komplementarny z projektem wynikającym ze strategii ponadregionalnej
WAGA: 1</t>
  </si>
  <si>
    <t>Sprawdzane jest, w jakim stopniu projekt jest zgodny lub komplementarny z celami Strategii Unii Europejskiej dla regionu Morza Bałtyckiego
Istnieje możliwość poprawy /uzupełnienia projektu w zakresie niniejszego kryterium na etapie oceny spełnienia kryteriów wyboru (zgodnie z art. 45 ust 3 ustawy wdrożeniowej).
ZASADY OCENY KRYTERIUM
Ocena zgodnie z następującą punktacją:
2 pkt - projekty, które mają status flagowych projektów w ramach SUE RMB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WAGA: 1</t>
  </si>
  <si>
    <t>Ocena polegać będzie na weryfikacji spójności informacji zawartych we wniosku oraz załącznikach do wniosku w tym dokumentacji technicznej. 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
Istnieje możliwość poprawy/uzupełnienia projektu w zakresie niniejszego kryterium na etapie oceny spełnienia kryteriów wyboru (zgodnie z art. 45 ust 3 ustawy wdrożeniowej).</t>
  </si>
  <si>
    <t>Sprawdzana jest zgodność z Wytycznymi w zakresie zagadnień związanych z przygotowaniem projektów inwestycyjnych, w tym projektów generujących dochód i projektów hybrydowych na lata 2014-2020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Kryterium nie ma zastosowania jeśli poprawność została sprawdzona na wcześniejszym etapie oceny projektu, a dane mające wpływ na poziom dofinansowania nie uległy zmianie.
Istnieje możliwość poprawy/uzupełnienia projektu w zakresie niniejszego kryterium na etapie oceny spełnienia kryteriów wyboru (zgodnie z art. 45 ust 3 ustawy wdrożeniowej).</t>
  </si>
  <si>
    <t>Sprawdzana jest potencjalna kwalifikowalność wydatków planowanych do poniesienia na podstawie informacji zawartych we wniosku o dofinansowanie, czyli poprawność przypisania wydatków do wydatków kwalifikowalnych zgodnie z zasadami zawartymi w „Wytycznych w zakresie kwalifikowalności wydatków w ramach Europejskiego Funduszu Rozwoju Regionalnego, Europejskiego Funduszu Społecznego oraz Funduszu Spójności na lata 2014-2020”. Ponadto weryfikowany jest sposób opisu wydatków kwalifikowalnych pod kątem uzasadnienia włączenia do wydatków kwalifikowalnych tych wydatków, dla których, zgodnie z ww. Wytycznymi lub SzOOP, warunkiem koniecznym dla ich uznania za kwalifikowalne jest ich wskazanie we wniosku o dofinansowanie i w umowie o dofinansowanie.
Istnieje możliwość poprawy/uzupełnienia projektu w zakresie niniejszego kryterium na etapie oceny spełnienia kryteriów wyboru (zgodnie z art. 45 ust 3 ustawy wdrożeniowej).</t>
  </si>
  <si>
    <t>W zależności od priorytetu/działania/typu projektu udokumentowane prawo do dysponowania gruntami lub obiektami na cele inwestycji, posiadanie wymaganej dokumentacji technicznej i projektowej, wymaganych prawem decyzji, uzgodnień i pozwoleń administracyjnych. Szczegółową listę wymaganych dokumentów określa instytucja organizująca konkurs w ogłoszeniu o konkursie. W przypadku projektów wybieranych w trybie pozakonkursowym listę wymaganych dokumentów określa instytucja przyjmująca wniosek.
Istnieje możliwość poprawy/uzupełnienia projektu w zakresie niniejszego kryterium na etapie oceny spełnienia kryteriów wyboru (zgodnie z art. 45 ust 3 ustawy wdrożeniowej).</t>
  </si>
  <si>
    <t>Sprawdzane jest, czy potencjalny beneficjent (wnioskodawca) i wszystkie podmioty, które zgodnie z informacją zawartą we wniosku mogą ponosić wydatki kwalifikowalne w ramach projektu posiadają procedury (tryb postępowania) w obszarze zawierania umów dla zadań objętych projektem.
W przypadku umów zawieranych zgodnie z ustawą Prawo zamówień publicznych, zgodność z zasadami obowiązującymi w ramach POIiŚ jest zapewniona przez działanie zgodnie z tą ustawą. W przypadku umów, do których nie stosuje się ustawy Prawo zamówień publicznych potencjalny beneficjent (wnioskodawca) powinien przedstawić wewnętrzne procedury uwzględniające zasady zawierania umów określone  w „Wytycznych w zakresie kwalifikowalności wydatków w ramach Europejskiego Funduszu Rozwoju Regionalnego, Europejskiego Funduszu Społecznego oraz Funduszu Spójności na lata 2014-2020”6. Kryterium spełnione jest w przypadku, gdy potencjalny beneficjent (wnioskodawca) przedstawi procedury (własne i podmiotów, o których mowa w zdaniu pierwszym) wymagane zgodnie z kryterium, które są zgodne z zasadami obowiązującymi w POIiŚ.
Istnieje możliwość poprawy/uzupełnienia projektu w zakresie niniejszego kryterium na etapie oceny spełnienia kryteriów wyboru (zgodnie z art. 45 ust 3 ustawy wdrożeniowej).</t>
  </si>
  <si>
    <t>Sytuacja finansowa potencjalnego beneficjenta/operatora (wnioskodawcy) nie zagraża realizacji i utrzymaniu rezultatów projektu, potwierdzone, wiarygodne źródła współfinansowania projektu co najmniej w okresie trwałości projektu.
Sytuacja finansowa potencjalnego beneficjenta/operatora (wnioskodawcy) nie zagraża realizacji i utrzymaniu rezultatów projektu, potwierdzone, wiarygodne źródła współfinansowania projektu co najmniej w okresie trwałości projektu.
Istnieje możliwość poprawy/uzupełnienia projektu w zakresie niniejszego kryterium na etapie oceny spełnienia kryteriów wyboru (zgodnie z art. 45 ust 3 ustawy wdrożeniowej).</t>
  </si>
  <si>
    <t>Sprawdzana jest zgodność projektu z horyzontalnymi zasadami niedyskryminacji i równości szans ze względu na płeć. W szczególności przedmiotem sprawdzenia jest, czy projekt nie ogranicza równego dostępu do zasobów (towarów, usług, infrastruktury) ze względu na płeć, pochodzenie rasowe lub etniczne, religię lub przekonania, niepełnosprawność, wiek lub orientację seksualną. W przypadku osób z niepełnosprawnościami, niedyskryminacyjny charakter projektu oznacza konieczność stosowania zasady uniwersalnego projektowania i racjonalnych usprawnień zapewniających dostępność oraz możliwości korzystania ze wspieranej infrastruktury.
Istnieje możliwość poprawy/uzupełnienia projektu w zakresie niniejszego kryterium na etapie oceny spełnienia kryteriów wyboru (zgodnie z art. 45 ust 3 ustawy wdrożeniowej).</t>
  </si>
  <si>
    <t>Sprawdzane jest, czy projekt obejmuje finansowanie przedsięwzięć minimalizujących oddziaływanie działalności człowieka na środowisko. Zasada zrównoważonego rozwoju jest zachowana, jeżeli w ramach projektu zakłada się podejmowanie działań ukierunkowanych na: racjonalne gospodarowanie zasobami, ograniczenie presji na środowisko, uwzględnianie efektów środowiskowych w zarządzaniu, podnoszenie świadomości ekologicznej społeczeństwa.
Istnieje możliwość poprawy/uzupełnienia projektu w zakresie niniejszego kryterium na etapie oceny spełnienia kryteriów wyboru (zgodnie z art. 45 ust 3 ustawy wdrożeniowej).</t>
  </si>
  <si>
    <t>Zdolność do reagowania i adaptacji do zmian klimatu (w szczególności w obszarze zagrożenia powodziowego). Wszelkie elementy infrastruktury zlokalizowane na obszarach zagrożonych powodzią (oceniana zgodnie z dyrektywą 2007/60/WE), powinny być zaprojektowane w sposób, który uwzględnia to ryzyko. Aplikacja projektowa musi wyraźnie wskazywać czy inwestycja ma wpływ na ryzyko powodziowe, a jeśli tak, to w jaki sposób zarządza się tym ryzykiem.
Istnieje możliwość poprawy/uzupełnienia projektu w zakresie niniejszego kryterium na etapie oceny spełnienia kryteriów wyboru (zgodnie z art. 45 ust 3 ustawy wdrożeniowej).</t>
  </si>
  <si>
    <t>Sprawdzane jest, czy w przypadku pomocy udzielonej ze środków POIiŚ 2014-2020 dużemu przedsiębiorcy, wkład finansowy z funduszy nie spowoduje znacznej utraty miejsc pracy w istniejących lokalizacjach tego przedsiębiorcy na terytorium UE w związku z realizacją dofinansowywanego projektu.
Istnieje możliwość poprawy/uzupełnienia projektu w zakresie niniejszego kryterium na etapie oceny spełnienia kryteriów wyboru (zgodnie z art. 45 ust 3 ustawy wdrożeniowej).</t>
  </si>
  <si>
    <t>dodatkowe formalne dla działania 9.1
(kryterium nr 8)</t>
  </si>
  <si>
    <t xml:space="preserve">Wydatki są racjonalne, tzn. oparte na wiarygodnych źródłach, tj.
- w zakresie robót budowlanych – kosztorys inwestorski oparty o aktualny cennik dostępny na rynku dotyczący cen w budownictwie
-w zakresie usług lub dostaw - rozeznanie rynku, cennik lub inne)
- z przeprowadzonej analizy wariantów wynika, że rozwiązanie przyjęte do realizacji (wybrany wariant realizacji inwestycji) jest rozwiązaniem najlepszym biorąc pod uwagę aspekty: instytucjonalny, techniczny i środowiskowy, a także najbardziej uzasadnionym z punktu widzenia efektywności kosztowej.
Istnieje możliwość poprawy/uzupełnienia projektu w zakresie niniejszego kryterium na etapie oceny spełnienia kryteriów wyboru (zgodnie z art. 45 ust 3 ustawy wdrożeniowej).
</t>
  </si>
  <si>
    <t>horyzontalne formalne
(kryterium nr 1)  - kryterium dostępu</t>
  </si>
  <si>
    <t>horyzontalne formalne
(kryterium nr 2)  - kryterium dostępu</t>
  </si>
  <si>
    <t>horyzontalne formalne
(kryterium nr 3) - kryterium dostępu</t>
  </si>
  <si>
    <t>horyzontalne formalne
(kryterium nr 4) - kryterium dostępu</t>
  </si>
  <si>
    <t>horyzontalne formalne
(kryterium nr 5) - kryterium dostępu</t>
  </si>
  <si>
    <t>horyzontalne formalne
(kryterium nr 6) - kryterium dostępu</t>
  </si>
  <si>
    <t>horyzontalne formalne
(kryterium nr 7) - kryterium dostępu</t>
  </si>
  <si>
    <t>horyzontalne merytoryczne I stopnia
(kryterium nr 1) - kryterium premiujące - 1 pkt.</t>
  </si>
  <si>
    <t>horyzontalne merytoryczne I stopnia
(kryterium nr 2) - kryterium premiujące - 2 pkt.</t>
  </si>
  <si>
    <t>horyzontalne merytoryczne II stopnia
(kryterium nr 1) - kryterium dostępu</t>
  </si>
  <si>
    <t>horyzontalne merytoryczne II stopnia
(kryterium nr 2) - kryterium dostępu</t>
  </si>
  <si>
    <t>horyzontalne merytoryczne II stopnia
(kryterium nr 3)- kryterium dostępu</t>
  </si>
  <si>
    <t>horyzontalne merytoryczne II stopnia
(kryterium nr 4) - kryterium dostępu</t>
  </si>
  <si>
    <t>horyzontalne merytoryczne II stopnia
(kryterium nr 5)- kryterium dostępu</t>
  </si>
  <si>
    <t>horyzontalne merytoryczne II stopnia
(kryterium nr 6)- kryterium dostępu</t>
  </si>
  <si>
    <t>horyzontalne merytoryczne II stopnia
(kryterium nr 7) - kryterium dostępu</t>
  </si>
  <si>
    <t>horyzontalne merytoryczne II stopnia
(kryterium nr 8) - kryterium dostępu</t>
  </si>
  <si>
    <t>horyzontalne merytoryczne II stopnia
(kryterium nr 9) - kryterium dostępu</t>
  </si>
  <si>
    <t>horyzontalne merytoryczne II stopnia
(kryterium nr 11) - kryterium dostępu</t>
  </si>
  <si>
    <t>horyzontalne merytoryczne II stopnia
(kryterium nr 13) - kryterium dostępu</t>
  </si>
  <si>
    <t>horyzontalne merytoryczne II stopnia
(kryterium nr 12) - kryterium dostępu</t>
  </si>
  <si>
    <t>formalne - nowe SOR
(kryterium nr 9) - kryterium dostępu</t>
  </si>
  <si>
    <t>KRYTERIA WYBORU PROJEKTÓW - Działanie 9.1 kryteria właściwe dla projektów dot. wsparcia istniejących baz Lotniczego Pogotowia Ratunkowego (roboty budowlane, doposażenie) oraz wyposażenia śmigłowców ratowniczych
w sprzęt umożliwiający loty w trudnych warunkach atmosferycznych i w nocy</t>
  </si>
  <si>
    <t>Projekt jest uzasadniony z punktu widzenia potrzeb i deficytów w zakresie sytuacji epidemiologiczno-demograficznej oraz podaży usług zdrowotnych na danym obszarze, a  także z punktu widzenia pozytywnego wpływu na racjonalne zasady gospodarowania i  efektywność podmiotu wykonującego działalność leczniczą/Zaplanowane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t>
  </si>
  <si>
    <t>Ujęcie bazy objętej zakresem projektu w Wojewódzkim Planie Działania Systemu Państwowe Ratownictwo Medyczne i akceptacja Planu przez Ministra Zdrowia</t>
  </si>
  <si>
    <t>Szybkość udzielania
pomocy medycznej
poszkodowanym (kryterium dotyczy projektu w zakresie Wsparcia baz Lotniczego Pogotowia Ratunkowego (roboty budowlane, doposażenie))</t>
  </si>
  <si>
    <t xml:space="preserve">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t>
  </si>
  <si>
    <t xml:space="preserve"> Zakresy projektów obejmują prace związane ze wsparciem istniejących baz Lotniczego Pogotowia Ratunkowego oraz wyposażeniem śmigłowców ratowniczych w sprzęt umożliwiający loty w trudnych warunkach atmosferycznych i w nocy.  Działania wskazane w rekomendacji nie mogą stanowić wydatku kwalifikowalnego w ramach przedmiotowych inwestycji. W związku z tym brak jest możliwości zastosowania  kryterium premiującego projekty, które zakładają działania ukierunkowane na przeniesienie świadczeń opieki zdrowotnej z poziomu lecznictwa szpitalnego na rzecz POZ i AOS.  </t>
  </si>
  <si>
    <t>Kryteria premiują projekty realizowane przez podmioty, które zrealizowały, realizują lub planują realizację działań konsolidacyjnych lub podjęcie innych form współpracy z podmiotami udzielającymi świadczeń opieki zdrowotnej, w tym w ramach modelu opieki koordynowanej.</t>
  </si>
  <si>
    <t>Specyfika beneficjenta wsparcia powoduje brak możliwości wypełnienia kryteriów dotyczących konsolidacji czy podjęcia innych form współpracy z podmiotami udzielającymi świadczeń opieki zdrowotnej, w tym w ramach modelu opieki koordynowanej.</t>
  </si>
  <si>
    <t xml:space="preserve">Spełnienie wymogów UE dla wyposażenia śmigłowców (kryterium dotyczy projektu w zakresie wyposażenia śmigłowców ratowniczych w sprzęt umożliwiający loty w trudnych warunkach atmosferycznych i w nocy) </t>
  </si>
  <si>
    <t>Pozytywna rekomendacja Komitetu Sterującego ds. koordynacji interwencji EFSI w sektorze zdrowia</t>
  </si>
  <si>
    <t>formalne - LPR
(kryterium nr 9) - kryterium dostępu</t>
  </si>
  <si>
    <t>formalne - LPR
(kryterium nr 10) - kryterium dostępu</t>
  </si>
  <si>
    <t>formalne - LPR
(kryterium nr 11) - kryterium dostępu</t>
  </si>
  <si>
    <t>merytoryczne I stopnia - LPR
(kryterium nr 8) - kryterium premiujące - 9 pkt.</t>
  </si>
  <si>
    <t>Wnioskodawca udziela świadczeń opieki zdrowotnej finansowanych ze środków publicznych. 
Istnieje możliwość poprawy/uzupełnienia projektu w zakresie niniejszego kryterium na etapie oceny spełnienia kryteriów wyboru (zgodnie z art. 45 ust 3 ustawy wdrożeniowej).</t>
  </si>
  <si>
    <t>Baza uwzględniona w zakresie projektu jest ujęta w Wojewódzkim Planie Działania Systemu, o którym mowa w art. 21 ust. 1 ustawy z dnia 8 września 2006 r. o Państwowym Ratownictwie Medycznym.
Istnieje możliwość poprawy/uzupełnienia projektu w zakresie niniejszego kryterium na etapie oceny spełnienia kryteriów wyboru (zgodnie z art. 45 ust 3 ustawy wdrożeniowej).</t>
  </si>
  <si>
    <t>Planowana do wdrożenia technologia NVG odpowiada wymogom określonym w rozporządzeniu Komisji WE nr 965/2012 z 5.10.2012 ustanawiającym wymagania techniczne i procedury administracyjne odnoszące się do operacji lotniczych zgodnie z rozporządzeniem Parlamentu Europejskiego i Rady (WE) nr 216/2008, z późniejszymi zmianami, z zachowaniem
wymagań konstrukcyjnych i certyfikacyjnych, określonych na podstawie rozporządzenia Komisji WE nr 748/2012 z dnia 3.08.2012 r. ustanawiającego przepisy dotyczące certyfikacji statków powietrznych i związanych z nimi wyrobów,
części i akcesoriów w zakresie zdolności do lotu i ochrony środowiska oraz dotyczące certyfikacji organizacji projektujących i produkujących.
Istnieje możliwość poprawy/uzupełnienia projektu w zakresie niniejszego kryterium na etapie oceny spełnienia kryteriów wyboru (zgodnie z art. 45 ust 3 ustawy wdrożeniowej).</t>
  </si>
  <si>
    <t>Projekt uzyskał pozytywną rekomendację Komitetu Sterującego ds. koordynacji interwencji EFSI w sektorze zdrowia wyrażoną we właściwej uchwale.
Istnieje możliwość poprawy/uzupełnienia projektu w zakresie niniejszego kryterium na etapie oceny spełnienia kryteriów wyboru (zgodnie z art. 45 ust 3 ustawy wdrożeniowej).</t>
  </si>
  <si>
    <t>formalne - LPR
(kryterium nr 12) - kryterium dostępu</t>
  </si>
  <si>
    <t>W ramach kryterium badaniu będzie podlegał wskaźnik rentowności netto.
Istnieje możliwość poprawy/uzupełnienia projektu w zakresie niniejszego kryterium na etapie oceny spełnienia kryteriów wyboru (zgodnie z art. 45 ust 3 ustawy wdrożeniowej).</t>
  </si>
  <si>
    <t>W ramach kryterium badaniu będzie podlegał wskaźnik płynności.
Istnieje możliwość poprawy/uzupełnienia projektu w zakresie niniejszego kryterium na etapie oceny spełnienia kryteriów wyboru (zgodnie z art. 45 ust 3 ustawy wdrożeniowej).</t>
  </si>
  <si>
    <t>W ramach kryterium badaniu będzie podlegał wskaźnik zadłużenia wymagalnego.
Istnieje możliwość poprawy/uzupełnienia projektu w zakresie niniejszego kryterium na etapie oceny spełnienia kryteriów wyboru (zgodnie z art. 45 ust 3 ustawy wdrożeniowej).</t>
  </si>
  <si>
    <t>W ramach kryterium badaniu będzie podlegał wskaźnik zadłużenia ogólnego.
Istnieje możliwość poprawy/uzupełnienia projektu w zakresie niniejszego kryterium na etapie oceny spełnienia kryteriów wyboru (zgodnie z art. 45 ust 3 ustawy wdrożeniowej).</t>
  </si>
  <si>
    <t>Uwzględnienie w projekcie rozwiązań przyczyniających się do poprawy efektywności energetycznej, w szczególności do obniżenia zużycia energii lub efektywniejszego jej wykorzystywania/zmniejszenia energochłonności obiektu.
Istnieje możliwość poprawy/uzupełnienia projektu w zakresie niniejszego kryterium na etapie oceny spełnienia kryteriów wyboru (zgodnie z art. 45 ust 3 ustawy wdrożeniowej).</t>
  </si>
  <si>
    <t>W ramach kryterium badaniu będzie podlegała ekonomiczna stopa zwrotu(ERR) wyrażona w % w 10-cio letnim okresie referencyjnym analizy.
Istnieje możliwość poprawy/uzupełnienia projektu w zakresie niniejszego kryterium na etapie oceny spełnienia kryteriów wyboru (zgodnie z art. 45 ust 3 ustawy wdrożeniowej).</t>
  </si>
  <si>
    <t>Zakres projektu jest zgodny z przyjętą przez Radę Ministrów strategią ponadregionalną oraz jest to przedsięwzięcie o rzeczywistym potencjale ponadregionalnym, tj. cechujące się wartością dodaną wynikającą z koncentracji na zadaniach wykraczających poza obszar województwa, istotnych dla rozwoju na szerszym obszarze.
Istnieje możliwość poprawy/uzupełnienia projektu w zakresie niniejszego kryterium na etapie oceny spełnienia kryteriów wyboru (zgodnie z art. 45 ust 3 ustawy wdrożeniowej).</t>
  </si>
  <si>
    <t>Sprawdzane jest, w jakim stopniu  projekt jest zgodny lub komplementarny z celami Strategii Unii Europejskiej dla regionu Morza Bałtyckiego.
Istnieje możliwość poprawy/uzupełnienia projektu w zakresie niniejszego kryterium na etapie oceny spełnienia kryteriów wyboru (zgodnie z art. 45 ust 3 ustawy wdrożeniowej).</t>
  </si>
  <si>
    <r>
      <t>Warunkiem spełnienia kryterium jest zapewnienie zgodności projektu co najmniej w zakresie:
- Typ/rodzaj projektu jest zgodny z przewidzianym w szczegółowym opisie osi priorytetowych POIiŚ,
- Zgodność projektu z opisem działania / poddziałania (w tym celem oraz zakresem interwencji)
- Wnioskodawca jest zgodny z określonym typem beneficjenta lub katalogiem ostatecznych odbiorców instrumentów finansowych,
- Nie przekroczono pułapu maksymalnego poziomu dofinansowania,
- Spełniono warunki minimalnej/maksymalnej wartości projektu (o ile dotyczy),
- Spełniono warunki minimalnej/maksymalnej wartości wydatków kwalifikowanych projektu (o ile dotyczy),
- Wnioskodawcy składający wniosek są uprawnieni do ubiegania się o przyznanie dofinansowania w zakresie określonym we wniosku,</t>
    </r>
    <r>
      <rPr>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t>
    </r>
  </si>
  <si>
    <t>Sprawdzana jest zgodność projektu z przepisami o pomocy publicznej, tj. czy wsparcie będzie stanowiło pomoc publiczną w rozumieniu art. 107 ust. 1 TFUE.
Jeśli wsparcie nie stanowi pomocy publicznej, czy przedstawiono odpowiednie wyjaśnienia, na przykład w zakresie:
- braku wystąpienia korzyści dla wnioskodawcy odbiegającej od rynkowej (np. ze względu na spełnienie kryteriów Altmark lub spełnienie Testu Prywatnego Inwestora);
- nieprowadzenia przez wnioskodawcę działalności gospodarczej w rozumieniu prawa UE;
- braku możliwości zakłócenia konkurencji na wewnętrznym rynku UE;
- braku wpływu wsparcia na handel między państwami członkowskimi UE?
Wyjaśnienia powinny zawierać odniesienia do właściwych dokumentów instytucji Unii Europejskiej, na przykład do:
- Siatek analitycznych dotyczących infrastruktury oraz
- (projektu) Komunikatu Komisji – Zawiadomienie Komisji w sprawie pojęcia pomocy państwa w rozumieniu art. 107 ust. 1 TFUE.
Jeśli wsparcie stanowi pomoc publiczną, czy pomoc jest zgodna z rynkiem wewnętrznym i czy wskazano podstawę zgodności tej pomocy z rynkiem wewnętrznym UE wraz z wyjaśnieniem, czy pomoc podlega obowiązkowi notyfikacji Komisji Europejskiej, o którym mowa w art. 108 ust. 3 TFUE?
Istnieje możliwość poprawy/uzupełnienia projektu w zakresie niniejszego kryterium na etapie oceny spełnienia kryteriów wyboru (zgodnie z art. 45 ust 3 ustawy wdrożeniowej).</t>
  </si>
  <si>
    <t>Sprawdzane jest, czy projekt został przygotowany (albo jest przygotowywany i właściwa instytucja jest w stanie na bieżąco weryfikować poprawność dalszych działań w tym zakresie) zgodnie z prawem dotyczącym ochrony środowiska, w tym:
- ustawą z dnia 3 października 2008 r. o udostępnianiu informacji o środowisku i jego ochronie, udziale społeczeństwa w ochronie środowiska oraz o ocenach oddziaływania na środowisko (t.j. Dz.U. z 2017 r. poz. 1405 z późn.zm);
- ustawą z dnia 27 kwietnia 2001 r. Prawo ochrony środowiska (t.j. Dz.U. z 2017 r. poz. 519 z poźn.zm);
- ustawą z dnia 16 kwietnia 2004 r. o ochronie przyrody (t.j. Dz.U. z 2016 r. poz. 2134 z późn.zm);
- ustawą z dnia 18 lipca 2001 r. Prawo wodne (t.j. Dz.U. z 2017 r. poz. 1121 z późn.zm).
UWAGA: Obowiązuje tylko do końca 2017 roku.
Weryfikacji podlega pełna dokumentacja, zgodnie z regulaminem konkursu lub wezwaniem do złożenia wniosku o dofinansowanie dla projektu pozakonkursowego.
Istnieje możliwość poprawy/uzupełnienia projektu w zakresie niniejszego kryterium na etapie oceny spełnienia kryteriów wyboru (zgodnie z art. 45 ust 3 ustawy wdrożeniowej).</t>
  </si>
  <si>
    <t>Sprawdzane jest zachowanie przez projekt (operację) zasady trwałości, zgodnie z art. 71 rozporządzenia Parlamentu Europejskiego i Rady (UE) nr 1303/2013 z dnia 17 grudnia 2013 r.
1. Czy w przypadku operacji obejmującej inwestycje w infrastrukturę lub inwestycje produkcyjne wnioskodawca oraz podmiot kontrolujący wnioskodawcę (właściciel/właściciele wnioskodawcy) złożyli oświadczenie, w którym zobowiązali się, że w okresie 5 lat (okres może zostać skrócony do 3 lat w przypadkach utrzymania inwestycji lub miejsc pracy stworzonych przez MŚP) od płatności końcowej lub w okresie wynikającym ze znajdujących zastosowanie w danym przypadku przepisów o pomocy publicznej:
- wnioskodawca nie zaprzestanie działalności produkcyjnej lub nie przeniesie jej poza obszar objęty programem;
- nie dojdzie do zmiany własności elementu infrastruktury, która przyniesie przedsiębiorstwu lub podmiotowi publicznemu nienależne korzyści;
- nie dojdzie do istotnej zmiany wpływającej na charakter operacji, jej cele lub warunki wdrażania, która mogłaby doprowadzić do naruszenia jej pierwotnych celów.
2. Czy w przypadku operacji obejmującej inwestycje w infrastrukturę lub inwestycje produkcyjne wnioskodawca nie będący małym lub średnim przedsiębiorstwem oraz podmiot kontrolujący wnioskodawcę (właściciel/ właściciele wnioskodawcy) złożyli oświadczenie, w którym zobowiązali się, że w okresie 10 lat od płatności końcowej lub w okresie wynikającym ze znajdujących zastosowanie w danym przypadku przepisów o pomocy publicznej, nie dojdzie do przeniesienie działalności produkcyjnej, której dotyczyło dofinansowanie, poza obszar UE?
Istnieje możliwość poprawy/uzupełnienia projektu w zakresie niniejszego kryterium na etapie oceny spełnienia kryteriów wyboru (zgodnie z art. 45 ust 3 ustawy wdrożeniowej).</t>
  </si>
  <si>
    <t>Skrócenie średniego czasu dotarcia lotniczego zespołu ratownictwa medycznego na miejsce zdarzenia oraz
przewiezienia pacjenta do najbliższego SOR, CU lub jednostki współpracującej z systemem w odniesieniu do danych za rok poprzedzający rok złożenia wniosku o dofinansowanie poprzez skrócenie czasu gotowości w sytuacji hangarowania śmigłowca w trakcie pełnienia dyżuru ze względu na warunki pogodowe w odniesieniu do baz nieposiadających platformy jezdnej dla śmigłowca.
Istnieje możliwość poprawy/uzupełnienia projektu w zakresie niniejszego kryterium na etapie oceny spełnienia kryteriów wyboru (zgodnie z art. 45 ust 3 ustawy wdrożeniowej).</t>
  </si>
  <si>
    <t>POIS.09.01.00-00-0243/17-00</t>
  </si>
  <si>
    <t>Utworzenie Centrum Urazowego dla dorosłych w Wojewódzkim Szpitalu Zespolonym w Kielcach</t>
  </si>
  <si>
    <t>WOJEWÓDZKI SZPITAL ZESPOLONY W KIELCACH</t>
  </si>
  <si>
    <t>W ramach projektu postanie Centrum Urazowe. Zakupiony zostanie specjalistyczny sprzęt tj.rezonans magnetyczny, tomograf komputerowy, respirator, kardiomonitory z centralą monitorującą, bronchoskop.</t>
  </si>
  <si>
    <t>POIS.09.01.00-00-0080/16-00</t>
  </si>
  <si>
    <t>PODNIESIENIE SKUTECZNOŚCI DZIAŁANIA SOR-U W PISZU POPRZEZ BUDOWĘ CAŁODOBOWEGO LĄDOWISKA DLA ŚMIGŁOWCÓW RATUNKOWYCH ORAZ ZAKUP SPRZĘTU DIAGNOSTYCZNEGO</t>
  </si>
  <si>
    <t>SAMODZIELNY PUBLICZNY ZAKŁAD OPIEKI ZDROWOTNEJ SZPITAL POWIATOWY W PISZU</t>
  </si>
  <si>
    <t>Pisz</t>
  </si>
  <si>
    <t>12-200</t>
  </si>
  <si>
    <t>W ramach projektu realizowane będą następujące zadania: - budowa lądowiska - zakup wyposażenia dla SOR</t>
  </si>
  <si>
    <t>Henryka Sienkiewicza 2</t>
  </si>
  <si>
    <t>POIS.09.02.00-00-0007/16-00</t>
  </si>
  <si>
    <t>Specjalistyczna Kardiologia w SKDJ w Warszawie odpowiedzią na potrzeby zdrowotne populacji</t>
  </si>
  <si>
    <t>SZPITAL KLINICZNY DZIECIĄTKA JEZUS</t>
  </si>
  <si>
    <t>POIS.09.02.00-00-0010/16-00</t>
  </si>
  <si>
    <t>Poprawa jakości i dostępności usług medycznych w zakresie chorób układu krążenia - przebudowa pomieszczeń budynku W i K wraz z wyposażeniem</t>
  </si>
  <si>
    <t>SAMODZIELNY PUBLICZNY SZPITAL KLINICZNY NR 2 PUM W SZCZECINIE</t>
  </si>
  <si>
    <t>POIS.09.02.00-00-0020/16-00</t>
  </si>
  <si>
    <t xml:space="preserve">Doposażenie jednostek SPSK Nr 1 PUM udzielających świadczeń zdrowotnych na rzecz pacjentów z chorobami nowotworowymi w sprzęt medyczny wraz z dostosowaniem pomieszczeń dla urządzeń do diagnostyki obrazowej </t>
  </si>
  <si>
    <t>SAMODZIELNY PUBLICZNY SZPITAL KLINICZNY NR 1 POMORSKIEGO UNIWERSYTETU MEDYCZNEGO IM. PROF. TADEUSZA SOKOŁOWSKIEGO W SZCZECINIE</t>
  </si>
  <si>
    <t>POIS.09.02.00-00-0028/16-00</t>
  </si>
  <si>
    <t>POIS.09.02.00-00-0029/16-00</t>
  </si>
  <si>
    <t>Poprawa dostępności i jakości procedur z zakresu elektroterapii i elektrofizjologii w leczeniu inwazyjnym niewydolności serca, migotania przedsionków i zaburzeń rytmu w SPCSK w Warszawie</t>
  </si>
  <si>
    <t>SAMODZIELNY PUBLICZNY CENTRALNY SZPITAL KLINICZNY W WARSZAWIE</t>
  </si>
  <si>
    <t>POIS.09.02.00-00-0036/16-00</t>
  </si>
  <si>
    <t>Unowocześnienie zasobów infrastrukturalnych Centrum Onkologii-Instytut poprzez wymianę sprzętu i aparatury medycznej</t>
  </si>
  <si>
    <t>CENTRUM ONKOLOGII IM. MARII SKŁODOWSKIEJ-CURIE</t>
  </si>
  <si>
    <t>02-034</t>
  </si>
  <si>
    <t>POIS.09.02.00-00-0038/16-00</t>
  </si>
  <si>
    <t>Odtworzenie ponadregionalnych Ośrodków Leczenia Zaburzeń Rytmu i Niewydolności Serca w ramach wielofunkcyjnego budynku J w Instytucie Kardiologii w Warszawie</t>
  </si>
  <si>
    <t>INSTYTUT KARDIOLOGII IM. PRYMASA TYSIĄCLECIA STEFANA KARDYNAŁA WYSZYŃSKIEGO</t>
  </si>
  <si>
    <t>POIS.09.02.00-00-0041/16-00</t>
  </si>
  <si>
    <t xml:space="preserve">Poprawa jakości leczenia chorób nowotworowych w SPSK nr 1 w Lublinie </t>
  </si>
  <si>
    <t>SAMODZIELNY PUBLICZNY SZPITAL KLINICZNY NR 1 W LUBLINIE</t>
  </si>
  <si>
    <t>POIS.09.02.00-00-0056/16-00</t>
  </si>
  <si>
    <t xml:space="preserve">Przebudowa i doposażenie Oddziału Kardiologii, Rehabilitacji Kardiologicznej oraz Pracowni Elektrofizjologii w celu zapewnienia kompleksowości leczenia chorób układu krążenia w SP ZOZ MSWiA w Lublinie </t>
  </si>
  <si>
    <t>POIS.09.02.00-00-0058/16-00</t>
  </si>
  <si>
    <t xml:space="preserve">Przebudowa i nowoczesne wyposażanie Oddziału Urologicznego SPSK nr 1 im. Prof. S. Szyszko SUM szansą na skuteczną walkę z nowotworami układu moczowo-płciowego </t>
  </si>
  <si>
    <t>SAMODZIELNY PUBLICZNY SZPITAL KLINICZNY NR 1 IM. PROF. STANISŁAWA SZYSZKO ŚLĄSKIEGO UNIWERSYTETU MEDYCZNEGO W KATOWICACH</t>
  </si>
  <si>
    <t>POIS.09.02.00-00-0119/17-00</t>
  </si>
  <si>
    <t>Przebudowa istniejących Klinik Psychiatrycznych w Instytucie Psychiatrii i Neurologii - etap I</t>
  </si>
  <si>
    <t>INSTYTUT PSYCHIATRII I NEUROLOGII</t>
  </si>
  <si>
    <t>Williama Heerleina Lindleya 4</t>
  </si>
  <si>
    <t>al. Powstańców Wielkopolskich 72</t>
  </si>
  <si>
    <t>Wawelska 15b</t>
  </si>
  <si>
    <t>Zakres przedsięwzięcia uwzględnia zadania: Zadanie I Zakup sprzętu medycznego i wyposażenia Zadanie II Wykonanie robót budowlanych w zakresie remontu i przebudowy oddziału kardiologicznego z salami intensywnego nadzoru kardiologicznego oraz remont bloku operacyjnego kliniki kardiochirurgii oraz przebudowa pomieszczeń dla potrzeb OIOK kliniki kardiochirurgii i kardiologii.</t>
  </si>
  <si>
    <t>Wymiana i zakup aparatury medycznej służącej wykrywaniu chorób nowotworowych dla Centrum Leczenia i Diagnostyki Nowotworów Dziedzicznych PUM funkcjonującego w strukturach SPSK Nr 1 PUM w Szczecinie. Na potrzeby zakupywanego sprzętu będą prowadzone roboty remontowo-adaptacyjne, służące dostosowaniu pomieszczeń do zakupionego sprzętu medycznego w zakresie diagnostyki obrazowej.</t>
  </si>
  <si>
    <t>zakup nowoczesnego sprzętu medycznego w miejsce starych, wyeksploatowanych wyrobów medycznych</t>
  </si>
  <si>
    <t>Planowane jest utworzenie co najmniej 4 nowych stanowisk dla pacjentów wymagających izolacji (pojedyncze izolatki) oraz 6 stanowisk oddzielonych od siebie tzw. box’ów na sali ogólnej. Planuje się także utworzenie dwóch stanowisk w pełni wyposażonych na sali wybudzeniowej, w bezpośrednim sąsiedztwie sali operacyjnej. Ponadto planuje się zakup aparatu RTG.</t>
  </si>
  <si>
    <t>Dotyczy zakupu 47 rodzajów aparatury medycznej dla potrzeb Samodzielnego Publicznego Szpitala Klinicznego Nr 1 w Lublinie, w tym jednostek: - II Klinika Chirurgii Ogólnej Gastroenterologicznej i Nowotworów Układu Pokarmowego wraz z Blokiem Operacyjnym, - Klinika Chirurgii Onkologicznej wraz z Blokiem Operacyjnym, - II Klinika Anestezjologii i Intensywnej Terapii, - Poradnia Chirurgiczna, - Zakład Diagnostyki i Terapii Endoskopowej, - Zakład Radiologii Lekarskiej, -Pracownia Patomorfologii, m.in. w ramach wymiany przestarzałych urządzeń na nowe, szybsze i bardziej precyzyjne wyroby medyczne.</t>
  </si>
  <si>
    <t>Projekt dotyczy przebudowy oraz wyposażenia 20-łóżkowego Oddziału Urologicznego. Zakupiony zostanie m.in. sprzęt: do pracowni diagnostyki urologicznej cystoskop giętki, kamera Full HD z źródłem światła i monitorem, USG z opcją nakładania obrazu MRI. Doposażona zostanie także Pracownia Endoskopii i Przewodu Pokarmowego. Zakupiony zostanie kolonoskop, gastroskop, myjnia endoskopowa i stół do badań endoskopowych.</t>
  </si>
  <si>
    <t>Wnioskowany projekt obejmuje przebudowę budynków F1, F2, F3, F4 stanowiącą I etap inwestycji, która ma na celu polepszenie warunków hospitalizacji w szpitalu dla pacjentów oraz warunków pracy personelu a także dostosowanie do obowiązujących przepisów.</t>
  </si>
  <si>
    <t>Zakres projektu obejmuje działania infrastrukturalne zmierzające do odtworzenia zasobów Kliniki Chorób Wewnętrznych i Kardiologii . Ponadto przewiduje się zakup wyposażenia i sprzętu medycznego.</t>
  </si>
  <si>
    <t xml:space="preserve">Zakres rzeczowy projekty obejmuje: 1. modernizację sali zabiegowej 2. zakupu aparatury i sprzętu medycznego, </t>
  </si>
  <si>
    <t>Projekt będzie polegał na przebudowie Oddziału Kardiologii. W ramach projektu zostanie również zakupiony sprzęt medyczny, który zastąpi zużyty sprzęt medyczny oraz stanowiący doposażenie Oddziału Kardiologicznego, Rehabilitacji Kardiologicznej oraz Pracowni Elektrofizjologii. Ponadto zaplanowano nabycie  urządzeń/wyposażenia Oddziału Kardiologii, Rehabilitacji Kardiologicznej i Pracowni Elektrofizjologii.</t>
  </si>
  <si>
    <t>Unii Lubelskiej 1</t>
  </si>
  <si>
    <t>3-go Maja 13-15</t>
  </si>
  <si>
    <t>Jana Sobieskiego 9</t>
  </si>
  <si>
    <t>FISZKA PROJEKU POZAKONKURSOWEGO</t>
  </si>
  <si>
    <t>Informacje z fiszki WPZ</t>
  </si>
  <si>
    <t>Nr projektu w Planie Działań</t>
  </si>
  <si>
    <t>n/d</t>
  </si>
  <si>
    <t>Tytuł projektu</t>
  </si>
  <si>
    <t>A.1</t>
  </si>
  <si>
    <t>Beneficjent</t>
  </si>
  <si>
    <t>A.10</t>
  </si>
  <si>
    <t>Powiat:</t>
  </si>
  <si>
    <t>TERYT:</t>
  </si>
  <si>
    <t>Zakres terytorialny inwestycji</t>
  </si>
  <si>
    <t>ogólnopolski</t>
  </si>
  <si>
    <t>nd.</t>
  </si>
  <si>
    <t>Oś priorytetowa</t>
  </si>
  <si>
    <t>IX Wzmocnienie strategicznej infrastruktury ochrony zdrowia</t>
  </si>
  <si>
    <t>Działanie</t>
  </si>
  <si>
    <t>Poddziałanie</t>
  </si>
  <si>
    <t>INFORMACJE O PROJEKCIE</t>
  </si>
  <si>
    <t>Cel zgodnie z Policy Paper</t>
  </si>
  <si>
    <t>A. Rozwój profilaktyki zdrowotnej, diagnostyki i medycyny naprawczej ukierunkowany na główne problemy epidemiologiczne w Polsce</t>
  </si>
  <si>
    <t xml:space="preserve">Narzędzie zgodnie z Policy Paper </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</si>
  <si>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</si>
  <si>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Fundusz</t>
  </si>
  <si>
    <t>EFRR</t>
  </si>
  <si>
    <t>Cel Tematyczny</t>
  </si>
  <si>
    <t>CT9 Promowanie włączenia społecznego, walka z ubóstwem i wszelką dyskryminacją</t>
  </si>
  <si>
    <t>Priorytet Inwestycyjny</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</si>
  <si>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</si>
  <si>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Typ projektów zgodnie z PO/ SZOOP</t>
  </si>
  <si>
    <t>Uzasadnienie realizacji projektu 
w trybie pozakonkursowym</t>
  </si>
  <si>
    <t>A.3</t>
  </si>
  <si>
    <t>Strategiczność projektu</t>
  </si>
  <si>
    <t>Opis wpływu projektu na efektywność kosztową projektu oraz efektywność finansową Beneficjenta</t>
  </si>
  <si>
    <t>Cel projektu</t>
  </si>
  <si>
    <t>Opis projektu</t>
  </si>
  <si>
    <t>A.12</t>
  </si>
  <si>
    <t>Opis zgodności projektu 
z mapami potrzeb zdrowotnych</t>
  </si>
  <si>
    <t>Planowany okres realizacji projektu [RRRR.MM]</t>
  </si>
  <si>
    <t>Planowana data rozpoczęcia  
[RRRR.MM]</t>
  </si>
  <si>
    <t>Planowana data zakończenia 
[RRRR.MM]</t>
  </si>
  <si>
    <t>A.4</t>
  </si>
  <si>
    <t>Planowana data złożenia wniosku 
o dofinansowanie [RRRR.MM]</t>
  </si>
  <si>
    <t>A.15</t>
  </si>
  <si>
    <t>Źródła finansowania</t>
  </si>
  <si>
    <t>2014-2016</t>
  </si>
  <si>
    <t>Razem</t>
  </si>
  <si>
    <t>Planowany koszt całkowity 
[PLN]</t>
  </si>
  <si>
    <t>A.5</t>
  </si>
  <si>
    <t>Planowany koszt kwalifikowalny [PLN]</t>
  </si>
  <si>
    <t>A.6</t>
  </si>
  <si>
    <t>Planowane dofinansowanie UE [PLN]</t>
  </si>
  <si>
    <t>A.8</t>
  </si>
  <si>
    <t>Planowane dofinansowanie UE 
[%]</t>
  </si>
  <si>
    <t>Działania w projekcie</t>
  </si>
  <si>
    <t>Nazwa zadania</t>
  </si>
  <si>
    <t>Opis działania</t>
  </si>
  <si>
    <t>Szacunkowa wartość całkowita zadania [PLN]</t>
  </si>
  <si>
    <t xml:space="preserve">Wskaźniki
</t>
  </si>
  <si>
    <t>A.14</t>
  </si>
  <si>
    <t>Nazwa wskaźnika</t>
  </si>
  <si>
    <t>Rodzaj  [produktu/ rezultatu]</t>
  </si>
  <si>
    <t>Sposób pomiaru</t>
  </si>
  <si>
    <t>Szacowana wartość osiągnięta dzięki realizacji projektu</t>
  </si>
  <si>
    <t>Wartość docelowa zakładana w PO/SZOOP</t>
  </si>
  <si>
    <t>Liczba leczonych w podmiotach leczniczych objętych wsparciem (wartość bezwględna)</t>
  </si>
  <si>
    <t>rezultat</t>
  </si>
  <si>
    <t>osoby/rok</t>
  </si>
  <si>
    <t>brak danych</t>
  </si>
  <si>
    <t>Liczba wspartych podmiotów leczniczych</t>
  </si>
  <si>
    <t>produkt</t>
  </si>
  <si>
    <t>szt.</t>
  </si>
  <si>
    <t>Liczba wspartych podmiotów leczniczych udzielających świadczeń ratownictwa medycznego lub jednostek organizacyjnych szpitali wyspecjalizowanych w zakresie udzielania świadczeń niezbędnych dla ratownictwa medycznego</t>
  </si>
  <si>
    <t>Nakłady inwestycyjne na zakup aparatury medycznej</t>
  </si>
  <si>
    <t>PLN</t>
  </si>
  <si>
    <t>Liczba wybudowanych lotnisk/lądowisk dla śmigłowców</t>
  </si>
  <si>
    <t>Liczba przebudowanych lotnisk/lądowisk dla śmigłowców</t>
  </si>
  <si>
    <t>Wzrost zatrudnienia we wspieranych podmiotach (innych niż przedsiębiorstwa)</t>
  </si>
  <si>
    <t>EPC</t>
  </si>
  <si>
    <t>Liczba nowo utworzonych miejsc pracy - pozostałe formy</t>
  </si>
  <si>
    <t>Liczba obiektów dostosowanych do potrzeb osób z niepełnosprawnościami</t>
  </si>
  <si>
    <t>Kryteria wyboru projektu</t>
  </si>
  <si>
    <t>Zawarto w odrębnej tabeli</t>
  </si>
  <si>
    <t>Program Operacyjny Wiedza, Edukacja, Rozwój</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</si>
  <si>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</si>
  <si>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</si>
  <si>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</si>
  <si>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</si>
  <si>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</si>
  <si>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</si>
  <si>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</si>
  <si>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</si>
  <si>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</si>
  <si>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</si>
  <si>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</si>
  <si>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</si>
  <si>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</si>
  <si>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</si>
  <si>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</si>
  <si>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</si>
  <si>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</si>
  <si>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</si>
  <si>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</si>
  <si>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</si>
  <si>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</si>
  <si>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</si>
  <si>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</si>
  <si>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</si>
  <si>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</si>
  <si>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</si>
  <si>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</si>
  <si>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</si>
  <si>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11 Wsparcie baz Lotniczego Pogotowia Ratunkowego (roboty budowlane, doposażenie oraz wyposażenie śmigłowców ratowniczych w sprzęt umożliwiający loty w trudnych warunkach atmosferycznych i w nocy) [C]</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</si>
  <si>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</si>
  <si>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</si>
  <si>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</si>
  <si>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</si>
  <si>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</si>
  <si>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</si>
  <si>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</si>
  <si>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</si>
  <si>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</si>
  <si>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</si>
  <si>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</si>
  <si>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</si>
  <si>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</si>
  <si>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</si>
  <si>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</si>
  <si>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</si>
  <si>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</si>
  <si>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</si>
  <si>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</si>
  <si>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</si>
  <si>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</si>
  <si>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</si>
  <si>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</si>
  <si>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</si>
  <si>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</si>
  <si>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</si>
  <si>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EFS</t>
  </si>
  <si>
    <t>CT2 Zwiększenie dostępności, stopnia wykorzystania i jakości technologii informacyjno-komunikacyjnych</t>
  </si>
  <si>
    <t>CT8 Promowanie trwałego i wysokiej jakości zatrudnienia oraz wsparcie mobilności pracowników</t>
  </si>
  <si>
    <t>CT 10 Inwestowanie w kształcenie, szkolenie oraz szkolenie zawodowe na rzecz zdobywania umiejętności i uczenia się przez całe życie</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</si>
  <si>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</si>
  <si>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</si>
  <si>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</si>
  <si>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</si>
  <si>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</si>
  <si>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Lotnicze Pogotowie Ratunkowe
ul. Księżycowa 5
01-934 Warszawa</t>
  </si>
  <si>
    <t>m. Warszawa</t>
  </si>
  <si>
    <t>1. bydgoski
2. goleniowski
3. katowicki
4. białostocki</t>
  </si>
  <si>
    <t xml:space="preserve">
1. 0461
2. 3204
3. 2469
4. 2061
</t>
  </si>
  <si>
    <t>9.1 Infrastruktura ratownictwa medycznego</t>
  </si>
  <si>
    <t xml:space="preserve">Wsparcie baz Lotniczego Pogotowia Ratunkowego (roboty budowlane, doposażenie) oraz wyposażenie śmigłowców ratowniczych w sprzęt umożliwiający loty w trudnych warunkach atmosferycznych i w nocy. Dotyczy baz LPR ujętych w WPDSPRM. </t>
  </si>
  <si>
    <t xml:space="preserve">Lotnicze Pogotowie Ratunkowe jest jedyną jednostką w kraju świadczącą usługi z zakresu Śmigłowcowej Służby Ratownictwa Medycznego i jedną z kluczowych jednostek systemu Państwowe Ratownictwo Medyczne.
Projekt ma charakter strategiczny, ogólnopolski. Jego realizacja wzmocni działanie systemu Państwowego Ratownictwa Medycznego (PRM). Istotą projektu jest wzrost dostępności do procedur ratujących życie i zdrowie. Efektem projektu będzie możliwość szybszego odtworzenia gotowości do kolejnego zdarzenia.
Dokument „Policy paper dla ochrony zdrowia na lata 2014-2020 Krajowe Ramy Strategiczne” podkreśla istotę wzmocnienia systemu PRM – „Miejsce zdarzenia nie powinno mieć wpływu na czas oczekiwania na podjęcie czynności ratowniczych. Wszyscy powinni mieć równy dostęp do świadczeń niezależnie od tego, w jakim regionie Polski przebywają, czy to jest miasto czy wieś, wschodnia czy zachodnia część kraju”. Ponadto, zgodnie ze Szczegółowym Opisem Osi Priorytetowych POIiŚ 2014-2020 dla tego typu projektu przewidziano pozakonkursowy tryb wyboru.
</t>
  </si>
  <si>
    <t>Projekt ma charakter strategiczny, ogólnopolski. Jego realizacja wzmocni działanie systemu Państwowego Ratownictwa Medycznego (PRM). Istotą projektu jest wzrost dostępności do procedur ratujących życie i zdrowie. Efektem projektu będzie możliwość szybszego odtworzenia gotowości do kolejnego zdarzenia, co pozwoli na: 
- poprawę jakości i dostępności usług świadczonych przez Lotnicze Pogotowie Ratunkowe, co przyczyni się do zwiększenia dostępności świadczeń zdrowotnych dla pacjentów,
- zwiększenie dyspozycyjności zespołów ratowniczych oraz zasięgu oddziaływania,
- zapewnienie bezpieczeństwa startu i lądowania,
- dostosowanie baz LPR do potrzeb i obowiązujących przepisów prawa,
- poprawę warunków pracy personelu poprzez standaryzację baz i poprawę jakości ich wyposażenia - nastąpi ograniczenie terytorialnych dysproporcji w infrastrukturze baz,
- poprawę stanu bezpieczeństwa baz poprzez zabezpieczenie obiektów przed dostępem osób niepowołanych,
- spełnienie standardów w zakresie ochrony środowiska.
1. Projekt jest zgodny z Krajowymi Ramami Strategicznymi - Policy paper dla ochrony zdrowia na lata 2014-2020
"System ochrony zdrowia w 2020 r. w Polsce to system, który: 
/.../2) zapewnia równy dostęp do świadczeń zdrowotnych finansowanych z powszechnego ubezpieczenia zdrowotnego, jest zorientowany na pacjentów;
3) zapewnia bezpieczeństwo zdrowotne – jest systemem wydolnym i przejrzystym, w którym każdy pacjent otrzyma wysokiej jakości świadczenia zdrowotne bez zbędnej zwłoki i bez konieczności dokonywania nieprzewidzianych prawem opłat;
/.../8) posiada nowoczesną infrastrukturę dostosowaną do rzeczywistych potrzeb zdrowotnych na poziomie kraju i regionu, stosuje innowacyjne rozwiązania i technologie medyczne;
9) zapewnia efektywność opieki zdrowotnej: produktywność, racjonalność, skuteczność, maksymalne wykorzystanie wszystkich zasobów finansowych, infrastrukturalnych i osobowych; Cel główny KRS: "Zwiększenie długości życia w zdrowiu jako czynnika wpływającego na jakość życia i wzrost gospodarczy"; cel operacyjny C do 2020 roku: "Poprawa efektywności i organizacji systemu opieki zdrowotnej w kontekście zmieniającej się sytuacji demograficznej i epidemiologicznej oraz wspieranie badań naukowych, rozwoju technologicznego i innowacji w ochronie zdrowia"
2. Projekt jest zgodny ze strategią Europa 2020, inicjatywą "Wzrost gospodarczy sprzyjający włączeniu społecznemu", "Europejskim programem walki z ubóstwem" - "Działania obejmujące wszystkie obszary polityki, takie jak rynek pracy, gwarantowany dochód minimalny, opieka zdrowotna, edukacja, warunki mieszkaniowe i dostęp do podstawowego rachunku bankowego."
3. Projekt zgodny ze Strategią Rozwoju Kraju 2020
"Celem głównym strategii średniookresowej staje się wzmocnienie i wykorzystanie gospodarczych, społecznych i instytucjonalnych potencjałów zapewniających szybszy i zrównoważony rozwój kraju oraz poprawę jakości życia ludności. "; "Zintensyfikowane będą działania w zakresie bezpieczeństwa zdrowotnego. Ważne będzie zapewnienie dostępności do świadczeń zdrowotnych w powiązaniu z odpowiednim poziomem tych świadczeń, co wymaga zmiany w sposobie finansowania opieki medycznej oraz rozwiniętej i racjonalnie rozmieszczonej
infrastruktury ochrony zdrowia."
4. Projekt zgodny z Długookresową Strategią Rozwoju Kraju. Polska 2030
"kierunek działań 24. podnoszenie standardów funkcjonowania infrastruktury społecznej oraz działania na rzecz ochrony zdrowia i bezpieczeństwa publicznego"; "/.../formułowanie poprawy jakości życia – jako celu rozwoju – niesie za sobą pewne konsekwencje. Dotyczą one kompleksowego rozumienia „jakości życia” (ang. „well-being”) jako dobrostanu w różnych obszarach życia:
• długości życia w ogóle,
• długości życia w zdrowiu (co wiąże się z poprawą stanu zdrowia Polaków jako rezultatu międzysektorowych działań prozdrowotnych, a w szczególności sprawnie funkcjonującego systemu ochrony zdrowia), /.../"
5. Projekt zgodny z Krajową Strategią Rozwoju Regionalnego
"Słaby bądź utrudniony dostęp mieszkańców obszarów wiejskich do dóbr i usług publicznych stanowi trwałą przeszkodę w rozwoju tych terenów. Brak wystarczającej opieki medycznej wpływa negatywnie na zdrowotność mieszkańców, a co za tym idzie na konkurencyjność zasobów pracy. "; "Wyzwaniem polityki regionalnej w kontekście zapewnienia spójności terytorialnej i najlepszego wykorzystania potencjałów wszystkich terytoriów Polski, jest zatem podjęcie takich działań (na poziomie regionalnym) na obszarach wiejskich o najsłabszych perspektywach rozwojowych, które spowodują zmniejszenie zróżnicowań (w stosunku do średniej krajowej oraz do sytuacji w miastach) poziomu dostępu do usług (edukacyjnych, zdrowotnych, kultury, transportowych,
doradztwa biznesowego) i podstawowych dóbr (lokalna infrastruktura transportowa, infrastruktura służąca bezpośrednim inwestycjom w pozarolnicze działy gospodarki) warunkujących włączenie się mieszkańców tych obszarów w procesy rozwojowe. 
6. Projekt zgodny z Krajową Polityką Miejską 2023
"Strategicznym celem polityki miejskiej jest wzmocnienie zdolności miast i obszarów zurbanizowanych do zrównoważonego rozwoju i tworzenia miejsc pracy oraz poprawa jakości życia mieszkańców."
"Nadrzędnym elementem celu strategicznego polityki miejskiej jest poprawa jakości życia mieszkańców. ". "Przyjmuje się, że statystyczny pomiar jakości życia powinien obejmować szeroko rozumiane warunki obiektywne (np. materialne warunki życia, zdrowie, edukację, aktywność ekonomiczną i kulturalną, czas wolny i relacje społeczne, osobiste bezpieczeństwo, jakość państwa i jego zdolność do zapewnienia ludziom podstawowych praw, jakość infrastruktury, środowiska przyrodniczego) "; "Na jakość życia w mieście, a przede wszystkim na jej dobrą ocenę, składa się wiele czynników – bezpieczeństwo, dobry dostęp do wysokiej jakości usług publicznych, w tym zdrowotnych, /.../"</t>
  </si>
  <si>
    <r>
      <t xml:space="preserve">
LPR jest samodzielnym publicznym zakładem opieki zdrowotnej. Środki na realizację inwestycji i eksploatację obiektów Beneficjent otrzymuje z Budżetu Państwa.
Beneficjent oraz jednostki organizacyjne odpowiedzialne za zarządzanie projektem posiadają zdolność organizacyjną oraz odpowiednie doświadczenie do utrzymania i zarządzania projektem przez okres co najmniej 5 lat od chwili zrealizowania projektu. Trwałość projektu potwierdza stabilność instytucjonalna Wnioskodawcy. Głównym źródłem przychodów Lotniczego Pogotowia Ratunkowego są dotacje z Ministerstwa Zdrowia przekazywane na podstawie zawieranych umów o przekazanie środków publicznych na finansowanie działalności lotniczych zespołów ratownictwa medycznego i lotniczych zespołów transportu. Zasady udzielania dotacji określone są w ustawie z dnia 8 września 2006 r. o Państwowym Ratownictwie Medycznym (Dz.U. z 2013 poz. 757).
Działalność lotniczych zespołów ratownictwa medycznego jest finansowana z budżetu państwa 
z części, której dysponentem jest minister właściwy do spraw zdrowia. Do zadań lotniczego zespołu ratownictwa medycznego należy wykonywanie medycznych czynności ratunkowych.
Stabilność finansową Beneficjenta mogą potwierdzić wskaźniki płynności finansowej, które utrzymują się na wysokim poziomie. Wartość wskaźników z roku na rok rośnie.
Beneficjent będzie w stanie zapewnić płynność finansową projektu w czasie jego realizacji oraz w trakcie późniejszej eksploatacji wytworzonego majątku.
</t>
    </r>
    <r>
      <rPr>
        <i/>
        <sz val="10"/>
        <rFont val="Calibri"/>
        <family val="2"/>
        <charset val="238"/>
        <scheme val="minor"/>
      </rPr>
      <t xml:space="preserve">
Projekt nie jest związany z działalnością odpłatną dla potencjalnych użytkowników. 
Założono, iż dotacje z Ministerstwa Zdrowia przekazywane na podstawie zawieranych umów 
o przekazanie środków publicznych na finansowanie działalności lotniczych zespołów ratownictwa medycznego i lotniczych zespołów transportu w pełni pokryją zapotrzebowanie na wydatki. 
Zakład będzie ponosił wszelkie koszty eksploatacji majątku powstałego w ramach opisywanego projektu. Majątek powstały w czasie realizacji projektu będzie eksploatowany przede wszystkim do świadczenia usług związanych z opieką zdrowotną oraz wykonywaniem usług ratownictwa medycznego.
Główne korzyści ekonomiczne mierzalne z realizacji inwestycji to:
• przyszłe oszczędności w kosztach opieki zdrowotnej
• wzrost dobrobytu dla pacjentów i ich rodzin, mierzalny w kategoriach liczby unikniętych śmierci, wydłużenia oczekiwanego okresu życia pacjenta, jak i poprawy jakości życia pacjenta i jego rodziny dzięki uniknięciu choroby lub zastosowaniu skutecznego i szybszego leczenia oraz uniknięciu straty w produkcji, dzięki mniejszej liczbie dni roboczych utraconych przez pacjenta i jego rodzinę;
Główne korzyści niemierzalne :
•  poprawę jakości i dostępności usług świadczonych przez Lotnicze Pogotowie Ratunkowe, co przyczyni się do zwiększenia dostępności świadczeń zdrowotnych dla pacjentów,
•  zwiększenie dyspozycyjności zespołów ratowniczych oraz zasięgu oddziaływania,
• zapewnienie bezpieczeństwa startu i lądowania,
•  dostosowanie baz LPR do potrzeb i obowiązujących przepisów prawa,
• poprawę warunków pracy personelu poprzez standaryzację baz i poprawę jakości ich wyposażenia - nastąpi ograniczenie terytorialnych dysproporcji w infrastrukturze baz,
•  poprawę stanu bezpieczeństwa baz poprzez zabezpieczenie obiektów przed dostępem osób niepowołanych,
• spełnienie standardów w zakresie ochrony środowiska.
</t>
    </r>
  </si>
  <si>
    <t>Celem głównym projektu jest zwiększenie dostępności do śmigłowcowej służby ratownictwa medycznego.  
Cele szczegółowe:
1.  Podwyższenie standardów oferowanych usług medycznych. 
2. Poprawa jakości świadczeń opieki medycznej (skrócenie czasu oczekiwania na pomoc lekarską, lepsza dostępność, kompleksowość  w zakresie ciągłości opieki medycznej).
3. Zapewnienie wysokiego poziomu bezpieczeństwa i komfortu transportowanych pacjentów.</t>
  </si>
  <si>
    <t>Projekt „Wsparcie baz Lotniczego Pogotowia Ratunkowego (roboty budowlane, doposażenie)” został podzielony ostatecznie na trzy etapy, w związku z trudnościami pojawiającymi się w przebiegu procesu nabywania gruntów pod budowę baz (lub jej elementów) w Warszawie, Osielsku (filia Bydgoszcz), Białymstoku i Goleniowie (filia Szczecin).  ETAP 1 realizowany będzie w latach 2018 -2019 a ETAP 2  w latach 2019-2020. Fiszka dotycząca ETAPU 3, tj. budowy baz bądź jej elementów w Warszawie, Szczecinie/Goleniowie oraz Białymstoku, zostanie złożona w III kwartale 2018 roku.
Planowane przedsięwzięcie polega na budowie i remoncie oraz doposażeniu infrastruktury baz Lotniczego Pogotowia Ratunkowego (baz Śmigłowcowej Służby Ratownictwa Medycznego HEMS) wraz z zagospodarowaniem terenu. W ramach Etapu 2, wybudowane i wyremontowane oraz doposażone zostaną 4 bazy Lotniczego Pogotowia Ratunkowego zlokalizowane w: Bydgoszczy - Osielsku, Katowicach, Szczecinie - Goleniowie oraz Białymstoku.
Rozwój Lotniczego Pogotowia Ratunkowego jest oparty na rozbudowie infrastruktury technicznej i dostosowaniu do spełniania wytycznych w zakresie ochrony zdrowia i wymogów bezpieczeństwa w transporcie lotniczym. Projekt jest kontynuacją działań podejmowanych od 2000 roku w zakresie restrukturyzacji lotnictwa sanitarnego, poprawy jakości i dostępności świadczeń w obszarze medycyny ratunkowej. Nowoczesna infrastruktura baz, w tym odpowiednie ich wyposażenie, zwiększy skuteczność funkcjonowania lotniczych zespołów ratownictwa medycznego, przyczyniając się do zmniejszenia liczby ofiar śmiertelnych oraz łagodzenia skutków wypadków.
Projekt przewiduje nowoczesne rozwiązania techniczne i technologiczne we wszystkich bazach objętych projektem, które wpłyną na zapewnienie ciągłości działalności operacyjnej baz. W tym celu konieczne jest dostosowanie infrastruktury lokalowej i technicznej do obowiązujących przepisów prawa oraz poprawa warunków wykonywania pracy w bazach LPR. Szybsze odtworzenie pełnej gotowości do realizacji kolejnego wezwania, wpłynie na poprawę jakości świadczonych usług medycznych.
Lotnicze Pogotowie Ratunkowe prowadzi w całym kraju 21 baz Śmigłowcowej Służby Ratownictwa Medycznego (HEMS) i jedną bazę samolotową (EMS), z których w ciągu roku wykonywanych jest ponad  6 tys. misji. Podstawowym zadaniem zespołów śmigłowcowych są loty do wypadków i nagłych zachorowań, a także loty transportowe z chorymi między szpitalami. 
Należy zaznaczyć, że obecnie użytkowane obiekty baz włączonych w projekt odbiegają od standardów w zakresie zarówno hangarowania śmigłowców, jak i ich obsługi technicznej, elementów stanowiących warunek konieczny do utrzymania śmigłowców w gotowości operacyjnej. Niektóre z baz (Bydgoszcz, Katowice/Gliwice) prowadzą działalność w obiektach tymczasowych / dzierżawionych, które nie były projektowane z myślą o prowadzeniu działalności HEMS. Występuje tam brak odpowiednich pomieszczeń medycznych, technicznych, socjalnych, znacznie utrudniających realizację zadań statutowych Lotniczego Pogotowia Ratunkowego. W pozostałych lokalizacjach (Goleniów, Białystok) brakuje takich elementów infrastruktury, które zapewnią niezależność prowadzonych czynności a tym samym wpłyną na czas i możliwość wykonywania misji do zdarzeń.
Zakres rzeczowy proponowany do realizacji w ramach projektu:
1. Bydgoszcz - Osielsko: budowa bazy HEMS wraz z zagospodarowaniem terenu; zaprojektowanie, dostawa i montaż przesuwnicy pod śmigłowiec; zakup wyposażenia medycznego, warsztatowego i informatycznego bazy;
2. Katowice: budowa bazy HEMS wraz z zagospodarowaniem terenu; zaprojektowanie, dostawa i montaż przesuwnicy pod śmigłowiec; zakup wyposażenia medycznego, warsztatowego i informatycznego bazy;
3. Szczecin - Goleniów: przebudowa bazy HEMS wraz z zagospodarowaniem terenu - w tym m.in. remont pomieszczeń operacyjnych bazy, przebudowa hangaru (w tym również budowa torowiska pod przesuwnicę w podłodze) wraz z wymianą bramy hangaru, przebudowa płyty przedhangarowej (w tym również budowa torowiska pod przesuwnicę wraz rampą), przebudowa TLOF, przebudowa stacji paliw, przebudowa instalacji, w tym oświetlenia przeszkodowego.;
4. Białystok: przebudowa hangaru (w tym również budowa torowiska pod przesuwnicę w podłodze), przebudowa płyty przedhangarowej (w tym również budowa torowiska pod przesuwnicę wraz z rampą), przebudowa TLOF, przebudowa stacji paliw, przebudowa instalacji, w tym oświetlenia przeszkodowego, rozbiórka istniejącego ogrodzenia, budowa nowego ogrodzenia typu lotniczego wraz z bramą przesuwną. 
Jak już wspomniano, czynnikiem odgrywającym niebagatelną rolę w ratownictwie medycznym jest czas. Możliwość szybkiego dotarcia do osoby poszkodowanej, a następnie szybki transport do szpitala mogą przynieść wymierne korzyści. Nie bez znaczenia w procesie leczenia byłoby zachowanie tzw. złotej godziny, czyli nieprzekraczanie 60 minut, które maksymalnie powinny upłynąć od momentu zaistnienia zdarzenia do czasu przetransportowania pacjenta do właściwej placówki medycznej. Analiza długości misji (od przyjęcia wezwania do przekazania pacjenta do szpitala) w niektórych jeszcze przypadkach przekracza godzinę, a należy zauważyć, że czas przyjęcia wezwania do lotu przez załogę HEMS nie jest równoczesny z momentem wystąpienia zdarzenia powodującego zagrożenie zdrowia i życia pacjenta. Dlatego bardzo ważne jest, by infrastruktura bazy zapewniała możliwość szybkiego odtworzenia gotowości do kolejnej misji oraz by była wystandaryzowana pod względem funkcjonalności bazy, ograniczając możliwość popełnienia błędu przez członków załogi.
W ramach projektu powstaną nowoczesne bazy HEMS. Budowa baz HEMS, to m.in. budowa FATO (strefa startu i lądowania śmigłowca) hangaru, stacji paliw, płyty przedhangarowej, zaplecza operacyjno – socjalnego, dróg dojazdowych.
Kontrole prowadzone w Lotniczym PogotowiuRatunkowym stwierdzały uchybienia w niedostosowaniu pomieszczeń do obowiązujących przepisów dotyczących „Rozporządzenia Ministra Zdrowia z dnia 10 listopada 2006 r. w sprawie wymagań, jakim powinny odpowiadać pod względem fachowym  i sanitarnym pomieszczenia i urządzenia zakładu opieki zdrowotnej (Dziennik Ustaw z 2006 r. Nr 213 poz. 1568 z dnia 24 listopada 2006 r.).
Ponadto występują uchybienia związane z przechowywaniem butli tlenowych i/lub powietrznych, 
co sprowadza się bezpośrednio do nie realizowania w pełnym zakresie przepisów bhp oraz innych aktów wykonawczych. 
Stan techniczny budynków przez ostatnie lata doraźnie poprawiano, lecz w wielu aspektach jest nadal niezadowalający z uwagi na brak odpowiednich pomieszczeń do mycia i dezynfekcji sprzętu medycznego oraz do przechowywania środków medycznych, w tym leków oraz sprzętu medycznego, a także przechowywania przenośnych zbiorników napełnionych gazem i pustych butli. 
Najczęściej ze względu na brak odpowiedniej liczby pomieszczeń w budynkach baz Lotniczego Pogotowia Ratunkowego, funkcję pomieszczenia brudnego i czystego pełni jeden pokój lub jest to wydzielone miejsce w ciągu korytarza. Wyposażenie pomieszczeń pozostawia wiele do życzenia – zazwyczaj jest to wyposażenie prowizoryczne, zaadoptowane do bieżących potrzeb. Minimalnym wkładem przeprowadzane są drobne remonty w miarę posiadanych środków finansowych oraz wyposaża się pomieszczenia w meble, najczęściej używane i nie najlepszej jakości, często niespełniające swej funkcji użytkowej. 
Wykonywanie czynności związanych z odtworzeniem gotowości operacyjnej pod względem medycznym często przysparza wiele kłopotu i przeciąga się w czasie ze względu na złą organizację miejsca wykonywanej pracy oraz ergonomię pomieszczeń. Małe, ciasne pokoje lub przestrzenie nie pozwalają na sprawne poruszanie się wewnątrz oraz manewrowanie urządzeniami w celu ich wyczyszczenia. 
Zainstalowane sanitariaty często nie pozwalają na właściwą realizację procedur sanitarno-epidemiologicznych dotyczących mycia i dezynfekcji sprzętu medycznego, np. dezynfekcję deski ortopedycznej. Umiejscowienie w/w pomieszczeń względem odległości do statku powietrznego również dokłada dodatkowe minuty do ogólnego rozrachunku czasu realizacji przywrócenia przez ratownika dyżuru śmigłowca. Mając na uwadze specyfikę pracy ratownika w śmigłowcowej służbie ratownictwa medycznego – praca w trudnych i uciążliwych warunkach oraz praca w deficycie czasu, dodatkowym obciążaniem staje się dla niego codzienna obsługa medycznego zaplecza.
Realizacja projektu pozwoli na:
1. poprawę jakości i dostępności usług świadczonych przez SP ZOZ Lotnicze Pogotowie Ratunkowe, co przyczyni się do zwiększenia dostępności świadczeń zdrowotnych dla pacjentów,
2. zwiększenie dyspozycyjności zespołów ratowniczych oraz zasięgu oddziaływania,
3. zapewnienie bezpieczeństwa startu i lądowania,
4. dostosowanie baz LPR do potrzeb i obowiązujących przepisów prawa,
5. poprawę warunków pracy personelu poprzez standaryzację baz i poprawę jakości ich wyposażenia - nastąpi ograniczenie terytorialnych dysproporcji w infrastrukturze baz,
6. poprawę stanu bezpieczeństwa baz poprzez zabezpieczenie obiektów przed dostępem osób niepowołanych,
7. spełnienie standardów w zakresie ochrony środowiska.</t>
  </si>
  <si>
    <t>Projekt zgodny z rejonami operacyjnymi baz HEMS, przedstawionymi na mapie potrzeb zdrowotnych. Projekt realizowany będzie w następujących województwach/powiatach/gmianach:
1. Kujawsko-pomorskie/ bydgoski/Bydgoszcz
2. Zachodniopomorskie/goleniowski/Goleniów
3. Śląskie/katowicki/Katowice 
4. Podlaskie/białostocki/Białystok 
Projekt zgodny z Wojewódzkimi Planami Działań Systemu Państwowego Ratownictwa Medycznego. Lotnicze Pogotowie Ratunkowe realizować będzie projekt w województwach, które ujęły działalność jednostki w WPDSPRM. Ponieważ projekt realizowany jest dla baz dotychczas istniejących, każde województwo uwzględnia w swych opracowaniach Lotnicze zespoły ratownictwa medycznego na danym obszarze.</t>
  </si>
  <si>
    <t>2019.09</t>
  </si>
  <si>
    <t>2020.12</t>
  </si>
  <si>
    <t>2019.06</t>
  </si>
  <si>
    <t>Przygotowanie projektu</t>
  </si>
  <si>
    <t>1.  Wykonanie raportu środowiskowego
2 Opracowanie studium wykonalności
3. Wykonanie dokumentacji projektowo - kosztorysowej
4. Zakup gruntu w Osielsku</t>
  </si>
  <si>
    <t>Budowa/ przebudowa/ rozbudowa bazy HEMS w Bydgoszczy - Osielsku, Katowicach, Szczecinie - Goleniowie, Białymstoku</t>
  </si>
  <si>
    <t>1. Przetarg na wyłonienie wykonawcy robót budowlanych
2. Budowa bądź przedubowa / rozbudowa istniejących baz HEMS, w tym: 
2a. Bydgoszcz - Osielsko: budowa bazy HEMS wraz z zagospodarowaniem terenu; zaprojektowanie, dostawa i montaż przesuwnicy pod śmigłowiec; zakup wyposażenia medycznego, warsztatowego i informatycznego bazy.
2b . Katowice: budowa bazy HEMS wraz z zagospodarowaniem terenu; zaprojektowanie, dostawa i montaż przesuwnicy pod śmigłowiec; zakup wyposażenia medycznego, warsztatowego i informatycznego bazy.
2c. Szczecin - Goleniów: przebudowa  bazy HEMS wraz z zagospodarowaniem terenu; zaprojektowanie, dostawa i montaż przesuwnicy pod śmigłowiec;
2d. Białystok: zaprojektowanie, dostawa i montaż przesuwnicy pod śmigłowiec,  przebudowa hangaru (torowisko pod przesuwnicę w podłodze), przebudowa płyty przedhangarowej (torowisko pod przesuwnicę), przebudowa TLOF, przebudowa stacji paliw, przebudowa instalacji, w tym oświetlenia przeszkodowego, rozbiórka istniejącego ogrodzenia, budowa nowego ogrodzenia typu lotniczego wraz z bramą przesuwną, 
3. Zakup wyposażenia</t>
  </si>
  <si>
    <t>Zakup przesuwnicy pod śmigłowiec</t>
  </si>
  <si>
    <t xml:space="preserve">1.  Przetarg „zaprojektuj i dostarcz” 
2. Wykonanie projektu przesuwnicy
3. Wykonanie prototypu przesuwnicy
4. Dostawa i montaż przesuwnicy do Bydgoszczy / Osielska, Katowic, Szczecina / Goleniowa, Białegostoku
</t>
  </si>
  <si>
    <t>Narzędzie 11</t>
  </si>
  <si>
    <t>1/2019</t>
  </si>
  <si>
    <t>Małgorzata Wocial, Departament Funduszy Europejskich i e-Zdrowia, starszy specjalista, 
tel. 22 53 00 279, e-mail: m.wocial@mz.gov.pl
Małgorzata Iwanicka-Michałowicz,  Departament Funduszy Europejskich i e-Zdrowia, naczelnik, 
tel. 22 53 00 396, e-mail: m.iwanicka@mz.gov.pl</t>
  </si>
  <si>
    <t>Małgorzata Wocial, Departament Funduszy Europejskich i e-Zdrowia, starszy specjalista, 
tel. 22 53 00 279, e-mail: m.wocial@mz.gov.pl
Małgorzata Iwanicka-Michałowicz,  DepartamentFunduszy Europejskich i e-Zdrowia, naczelnik, 
tel. 22 53 00 396, e-mail: m.iwanicka@mz.gov.pl</t>
  </si>
  <si>
    <t>POIiŚ.9.P.103</t>
  </si>
  <si>
    <t>PLAN DZIAŁAŃ MINISTERSTWA ZDROWIA
W SEKTORZE ZDROWIA NA ROK 2019</t>
  </si>
  <si>
    <t>Ponadregionalność projektu   (dla projektów w trybie konkursowym tam gdzie właściwe)</t>
  </si>
  <si>
    <t>Ponadregionalność projektu (dot. projektów wybieranych w trybie konkursowym)</t>
  </si>
  <si>
    <t>POIiŚ.9.P.104</t>
  </si>
  <si>
    <t xml:space="preserve">PI 9a </t>
  </si>
  <si>
    <t>11-Wsparcie baz Lotniczego Pogotowia Ratunkowego (roboty budowlane, doposażenie oraz wyposażenie śmigłowców ratowniczych w sprzęt umożliwiający loty w trudnych warunkach atmosferycznych i w nocy)</t>
  </si>
  <si>
    <t>Wsparcie baz Lotniczego Pogotowia Ratunkowego (roboty budowlane, doposażenie) - etap 3</t>
  </si>
  <si>
    <t>IV kwartał 2020</t>
  </si>
  <si>
    <t>Ogólnokrajowa mapa potrzeb w zakresie ratownictwa medycznego - mapa Infrastruktura Systemu PRM oraz WPDSPRM.</t>
  </si>
  <si>
    <t>Anna Goławska,
zastępca dyrektora Departament Funduszy Europejskich i e-Zdrowia w Ministerstwie Zdrowia
+48 22 530 02 38, email: a.golawska@mz.gov.pl</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</si>
</sst>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43" formatCode="_-* #,##0.00\ _z_ł_-;\-* #,##0.00\ _z_ł_-;_-* &quot;-&quot;??\ _z_ł_-;_-@_-"/>
    <numFmt numFmtId="164" formatCode="#,##0.00_ ;\-#,##0.00\ "/>
    <numFmt numFmtId="165" formatCode="yyyy\-mm\-dd"/>
    <numFmt numFmtId="166" formatCode="_-* #,##0.00,_z_ł_-;\-* #,##0.00,_z_ł_-;_-* \-??\ _z_ł_-;_-@_-"/>
    <numFmt numFmtId="167" formatCode="_-* #,##0.0000\ _z_ł_-;\-* #,##0.0000\ _z_ł_-;_-* &quot;-&quot;??\ _z_ł_-;_-@_-"/>
    <numFmt numFmtId="168" formatCode="_-* #,##0\ _z_ł_-;\-* #,##0\ _z_ł_-;_-* &quot;-&quot;??\ _z_ł_-;_-@_-"/>
  </numFmts>
  <fonts count="28"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b/>
      <sz val="11"/>
      <color theme="0"/>
      <name val="Calibri"/>
      <family val="2"/>
      <charset val="238"/>
      <scheme val="minor"/>
    </font>
    <font>
      <sz val="11"/>
      <color theme="1"/>
      <name val="Calibri"/>
      <family val="2"/>
      <scheme val="minor"/>
    </font>
    <font>
      <sz val="11"/>
      <color rgb="FF000000"/>
      <name val="Calibri"/>
      <family val="2"/>
      <charset val="1"/>
    </font>
    <font>
      <sz val="11"/>
      <color indexed="8"/>
      <name val="Calibri"/>
      <family val="2"/>
      <charset val="238"/>
    </font>
    <font>
      <sz val="11"/>
      <color indexed="8"/>
      <name val="Calibri"/>
      <family val="2"/>
    </font>
    <font>
      <i/>
      <sz val="8"/>
      <name val="Calibri"/>
      <family val="2"/>
      <charset val="238"/>
      <scheme val="minor"/>
    </font>
    <font>
      <b/>
      <sz val="11"/>
      <color theme="1"/>
      <name val="Calibri"/>
      <family val="2"/>
      <charset val="238"/>
      <scheme val="minor"/>
    </font>
    <font>
      <sz val="8"/>
      <color theme="1"/>
      <name val="Calibri"/>
      <family val="2"/>
      <charset val="238"/>
    </font>
    <font>
      <b/>
      <i/>
      <sz val="10"/>
      <color theme="1"/>
      <name val="Calibri"/>
      <family val="2"/>
      <charset val="238"/>
      <scheme val="minor"/>
    </font>
    <font>
      <sz val="8"/>
      <color theme="1"/>
      <name val="Calibri"/>
      <family val="2"/>
      <charset val="238"/>
      <scheme val="minor"/>
    </font>
    <font>
      <sz val="10"/>
      <name val="Arial"/>
      <family val="2"/>
      <charset val="238"/>
    </font>
    <font>
      <sz val="11"/>
      <color indexed="8"/>
      <name val="Calibri"/>
      <family val="2"/>
      <charset val="1"/>
    </font>
    <font>
      <sz val="6"/>
      <color theme="1"/>
      <name val="Calibri"/>
      <family val="2"/>
      <charset val="238"/>
      <scheme val="minor"/>
    </font>
    <font>
      <i/>
      <sz val="10"/>
      <name val="Calibri"/>
      <family val="2"/>
      <charset val="238"/>
      <scheme val="minor"/>
    </font>
    <font>
      <sz val="11"/>
      <color rgb="FF000000"/>
      <name val="Calibri"/>
      <family val="2"/>
      <charset val="238"/>
    </font>
    <font>
      <sz val="7"/>
      <color theme="1"/>
      <name val="Calibri"/>
      <family val="2"/>
      <charset val="238"/>
    </font>
    <font>
      <sz val="9"/>
      <color indexed="81"/>
      <name val="Tahoma"/>
      <family val="2"/>
      <charset val="238"/>
    </font>
    <font>
      <sz val="10"/>
      <name val="Calibri"/>
      <family val="2"/>
      <charset val="238"/>
    </font>
    <font>
      <sz val="8"/>
      <name val="Calibri"/>
      <family val="2"/>
      <charset val="238"/>
    </font>
    <font>
      <sz val="8"/>
      <name val="Calibri"/>
      <family val="2"/>
      <charset val="238"/>
      <scheme val="minor"/>
    </font>
    <font>
      <sz val="9"/>
      <name val="Arial"/>
      <family val="2"/>
      <charset val="238"/>
    </font>
    <font>
      <sz val="8"/>
      <color indexed="8"/>
      <name val="Calibri"/>
      <family val="2"/>
      <charset val="238"/>
    </font>
  </fonts>
  <fills count="22">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rgb="FFFFFF00"/>
        <bgColor indexed="64"/>
      </patternFill>
    </fill>
    <fill>
      <patternFill patternType="solid">
        <fgColor rgb="FFFFFFCC"/>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indexed="42"/>
      </patternFill>
    </fill>
    <fill>
      <patternFill patternType="solid">
        <fgColor indexed="45"/>
      </patternFill>
    </fill>
    <fill>
      <patternFill patternType="solid">
        <fgColor indexed="45"/>
        <bgColor indexed="29"/>
      </patternFill>
    </fill>
    <fill>
      <patternFill patternType="solid">
        <fgColor indexed="41"/>
        <bgColor indexed="27"/>
      </patternFill>
    </fill>
    <fill>
      <patternFill patternType="solid">
        <fgColor rgb="FFF2DCDB"/>
        <bgColor rgb="FFE6E0EC"/>
      </patternFill>
    </fill>
    <fill>
      <patternFill patternType="solid">
        <fgColor theme="2" tint="-0.499984740745262"/>
        <bgColor indexed="64"/>
      </patternFill>
    </fill>
    <fill>
      <patternFill patternType="solid">
        <fgColor theme="2" tint="-9.9978637043366805E-2"/>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2DCDB"/>
        <bgColor rgb="FFF2DCDB"/>
      </patternFill>
    </fill>
  </fills>
  <borders count="6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right style="medium">
        <color auto="1"/>
      </right>
      <top/>
      <bottom/>
      <diagonal/>
    </border>
    <border>
      <left/>
      <right style="medium">
        <color auto="1"/>
      </right>
      <top/>
      <bottom style="medium">
        <color auto="1"/>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rgb="FF959595"/>
      </left>
      <right/>
      <top style="thin">
        <color rgb="FF959595"/>
      </top>
      <bottom/>
      <diagonal/>
    </border>
    <border>
      <left style="thin">
        <color rgb="FF959595"/>
      </left>
      <right style="thin">
        <color rgb="FF959595"/>
      </right>
      <top style="thin">
        <color rgb="FF959595"/>
      </top>
      <bottom/>
      <diagonal/>
    </border>
    <border>
      <left style="medium">
        <color indexed="64"/>
      </left>
      <right/>
      <top style="medium">
        <color indexed="64"/>
      </top>
      <bottom style="medium">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diagonal/>
    </border>
    <border>
      <left style="thin">
        <color indexed="64"/>
      </left>
      <right/>
      <top style="thin">
        <color indexed="64"/>
      </top>
      <bottom/>
      <diagonal/>
    </border>
    <border>
      <left style="thin">
        <color rgb="FF959595"/>
      </left>
      <right/>
      <top style="thin">
        <color rgb="FF959595"/>
      </top>
      <bottom style="thin">
        <color rgb="FF959595"/>
      </bottom>
      <diagonal/>
    </border>
    <border>
      <left style="thin">
        <color rgb="FF959595"/>
      </left>
      <right style="thin">
        <color rgb="FF959595"/>
      </right>
      <top style="thin">
        <color rgb="FF959595"/>
      </top>
      <bottom style="thin">
        <color rgb="FF959595"/>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114">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43"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7" fillId="0" borderId="0"/>
    <xf numFmtId="43" fontId="7"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43" fontId="10" fillId="0" borderId="0" applyFont="0" applyFill="0" applyBorder="0" applyAlignment="0" applyProtection="0"/>
    <xf numFmtId="9" fontId="10" fillId="0" borderId="0" applyFont="0" applyFill="0" applyBorder="0" applyAlignment="0" applyProtection="0"/>
    <xf numFmtId="44" fontId="7" fillId="0" borderId="0" applyFont="0" applyFill="0" applyBorder="0" applyAlignment="0" applyProtection="0"/>
    <xf numFmtId="0" fontId="1" fillId="0" borderId="0"/>
    <xf numFmtId="43" fontId="10"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7" fillId="0" borderId="0" applyFont="0" applyFill="0" applyBorder="0" applyAlignment="0" applyProtection="0"/>
    <xf numFmtId="0" fontId="1" fillId="0" borderId="0"/>
    <xf numFmtId="0" fontId="9" fillId="0" borderId="0"/>
    <xf numFmtId="0" fontId="9" fillId="0" borderId="0"/>
    <xf numFmtId="0" fontId="1" fillId="11" borderId="0" applyNumberFormat="0" applyBorder="0" applyAlignment="0" applyProtection="0"/>
    <xf numFmtId="0" fontId="9" fillId="0" borderId="0"/>
    <xf numFmtId="43" fontId="10" fillId="0" borderId="0" applyFont="0" applyFill="0" applyBorder="0" applyAlignment="0" applyProtection="0"/>
    <xf numFmtId="0" fontId="1" fillId="12" borderId="0" applyNumberFormat="0" applyBorder="0" applyAlignment="0" applyProtection="0"/>
    <xf numFmtId="0" fontId="9" fillId="0" borderId="0"/>
    <xf numFmtId="0" fontId="9" fillId="0" borderId="0"/>
    <xf numFmtId="0" fontId="9" fillId="0" borderId="0"/>
    <xf numFmtId="9" fontId="9" fillId="0" borderId="0" applyFill="0" applyBorder="0" applyAlignment="0" applyProtection="0"/>
    <xf numFmtId="0" fontId="9" fillId="0" borderId="0"/>
    <xf numFmtId="0" fontId="9" fillId="13" borderId="0" applyNumberFormat="0" applyBorder="0" applyAlignment="0" applyProtection="0"/>
    <xf numFmtId="0" fontId="9" fillId="0" borderId="0"/>
    <xf numFmtId="0" fontId="9" fillId="0" borderId="0"/>
    <xf numFmtId="0" fontId="16" fillId="0" borderId="0"/>
    <xf numFmtId="9" fontId="17" fillId="0" borderId="0" applyBorder="0" applyProtection="0"/>
    <xf numFmtId="0" fontId="9" fillId="14" borderId="0" applyBorder="0" applyProtection="0"/>
    <xf numFmtId="9" fontId="10" fillId="0" borderId="0" applyFont="0" applyFill="0" applyBorder="0" applyAlignment="0" applyProtection="0"/>
    <xf numFmtId="166" fontId="8" fillId="0" borderId="0" applyBorder="0" applyProtection="0"/>
    <xf numFmtId="0" fontId="20" fillId="15" borderId="0" applyBorder="0" applyProtection="0"/>
    <xf numFmtId="43" fontId="1" fillId="0" borderId="0" applyFont="0" applyFill="0" applyBorder="0" applyAlignment="0" applyProtection="0"/>
    <xf numFmtId="0" fontId="9" fillId="0" borderId="0"/>
    <xf numFmtId="0" fontId="20" fillId="0" borderId="0"/>
    <xf numFmtId="0" fontId="20" fillId="21" borderId="0" applyNumberFormat="0" applyFont="0" applyBorder="0" applyProtection="0"/>
    <xf numFmtId="9" fontId="20" fillId="0" borderId="0" applyFont="0" applyBorder="0" applyProtection="0"/>
  </cellStyleXfs>
  <cellXfs count="433">
    <xf numFmtId="0" fontId="0" fillId="0" borderId="0" xfId="0"/>
    <xf numFmtId="0" fontId="2" fillId="0" borderId="0" xfId="0" applyFont="1"/>
    <xf numFmtId="0" fontId="2" fillId="0" borderId="0" xfId="0" applyFont="1" applyFill="1"/>
    <xf numFmtId="0" fontId="2" fillId="0" borderId="0" xfId="0" applyFont="1" applyBorder="1" applyAlignment="1"/>
    <xf numFmtId="0" fontId="5" fillId="0" borderId="4" xfId="0" applyFont="1" applyBorder="1" applyAlignment="1">
      <alignment horizontal="left" vertical="center"/>
    </xf>
    <xf numFmtId="0" fontId="2" fillId="4" borderId="5" xfId="0" applyFont="1" applyFill="1" applyBorder="1" applyAlignment="1" applyProtection="1">
      <alignment horizontal="center" vertical="center" wrapText="1"/>
    </xf>
    <xf numFmtId="0" fontId="0" fillId="0" borderId="0" xfId="0"/>
    <xf numFmtId="164" fontId="2" fillId="0" borderId="0" xfId="0" applyNumberFormat="1" applyFont="1"/>
    <xf numFmtId="0" fontId="12" fillId="7" borderId="4" xfId="0" applyFont="1" applyFill="1" applyBorder="1" applyAlignment="1">
      <alignment horizontal="center" vertical="center"/>
    </xf>
    <xf numFmtId="0" fontId="13" fillId="0" borderId="4" xfId="1" applyFont="1" applyBorder="1" applyAlignment="1">
      <alignment horizontal="center" vertical="center" wrapText="1"/>
    </xf>
    <xf numFmtId="0" fontId="1" fillId="0" borderId="0" xfId="1"/>
    <xf numFmtId="0" fontId="13" fillId="0" borderId="4" xfId="0" applyFont="1" applyBorder="1" applyAlignment="1">
      <alignment horizontal="center" vertical="center" wrapText="1"/>
    </xf>
    <xf numFmtId="4" fontId="13" fillId="0" borderId="4" xfId="0" applyNumberFormat="1" applyFont="1" applyBorder="1" applyAlignment="1">
      <alignment horizontal="right" vertical="center" wrapText="1"/>
    </xf>
    <xf numFmtId="165" fontId="13" fillId="0" borderId="4" xfId="0" applyNumberFormat="1" applyFont="1" applyBorder="1" applyAlignment="1">
      <alignment horizontal="center" vertical="center" wrapText="1"/>
    </xf>
    <xf numFmtId="0" fontId="2" fillId="10" borderId="4" xfId="0" applyFont="1" applyFill="1" applyBorder="1" applyAlignment="1">
      <alignment wrapText="1"/>
    </xf>
    <xf numFmtId="0" fontId="2" fillId="10" borderId="12" xfId="0" applyFont="1" applyFill="1" applyBorder="1" applyAlignment="1">
      <alignment horizontal="center" wrapText="1"/>
    </xf>
    <xf numFmtId="0" fontId="2" fillId="10" borderId="13" xfId="0" applyFont="1" applyFill="1" applyBorder="1" applyAlignment="1">
      <alignment horizontal="center" wrapText="1"/>
    </xf>
    <xf numFmtId="0" fontId="2" fillId="10" borderId="14" xfId="0" applyFont="1" applyFill="1" applyBorder="1" applyAlignment="1">
      <alignment horizontal="center" wrapText="1"/>
    </xf>
    <xf numFmtId="0" fontId="2" fillId="10" borderId="15" xfId="0" applyFont="1" applyFill="1" applyBorder="1" applyAlignment="1">
      <alignment horizontal="center"/>
    </xf>
    <xf numFmtId="0" fontId="2" fillId="2" borderId="0" xfId="0" applyFont="1" applyFill="1" applyAlignment="1">
      <alignment wrapText="1"/>
    </xf>
    <xf numFmtId="0" fontId="2" fillId="0" borderId="1" xfId="0" applyFont="1" applyFill="1" applyBorder="1" applyAlignment="1">
      <alignment vertical="center" wrapText="1"/>
    </xf>
    <xf numFmtId="0" fontId="3" fillId="0" borderId="5" xfId="0" applyFont="1" applyFill="1" applyBorder="1" applyAlignment="1">
      <alignment horizontal="center" vertical="center" wrapText="1"/>
    </xf>
    <xf numFmtId="0" fontId="2" fillId="0" borderId="20" xfId="0" applyFont="1" applyFill="1" applyBorder="1" applyAlignment="1">
      <alignment horizontal="left" vertical="center" wrapText="1"/>
    </xf>
    <xf numFmtId="0" fontId="2" fillId="10" borderId="12" xfId="0" applyFont="1" applyFill="1" applyBorder="1" applyAlignment="1">
      <alignment horizontal="center"/>
    </xf>
    <xf numFmtId="0" fontId="2" fillId="10" borderId="14" xfId="0" applyFont="1" applyFill="1" applyBorder="1" applyAlignment="1">
      <alignment horizontal="center"/>
    </xf>
    <xf numFmtId="0" fontId="3" fillId="0" borderId="4" xfId="0" applyFont="1" applyFill="1" applyBorder="1" applyAlignment="1">
      <alignment horizontal="center" vertical="center" wrapText="1"/>
    </xf>
    <xf numFmtId="0" fontId="2" fillId="0" borderId="17" xfId="0" applyFont="1" applyFill="1" applyBorder="1" applyAlignment="1">
      <alignment horizontal="left" vertical="center" wrapText="1"/>
    </xf>
    <xf numFmtId="0" fontId="2" fillId="0" borderId="0" xfId="0" applyFont="1" applyAlignment="1">
      <alignment horizontal="center" vertical="center"/>
    </xf>
    <xf numFmtId="0" fontId="2" fillId="0" borderId="4" xfId="0" applyFont="1" applyFill="1" applyBorder="1" applyAlignment="1">
      <alignment horizontal="left" vertical="center" wrapText="1"/>
    </xf>
    <xf numFmtId="0" fontId="2" fillId="10" borderId="15" xfId="0" applyFont="1" applyFill="1" applyBorder="1" applyAlignment="1">
      <alignment horizontal="center" wrapText="1"/>
    </xf>
    <xf numFmtId="0" fontId="3" fillId="0" borderId="20" xfId="0" applyFont="1" applyFill="1" applyBorder="1" applyAlignment="1">
      <alignment horizontal="left" vertical="center" wrapText="1"/>
    </xf>
    <xf numFmtId="0" fontId="3" fillId="0" borderId="4" xfId="0" applyFont="1" applyFill="1" applyBorder="1" applyAlignment="1">
      <alignment horizontal="left" vertical="center" wrapText="1"/>
    </xf>
    <xf numFmtId="0" fontId="2" fillId="10" borderId="26" xfId="0" applyFont="1" applyFill="1" applyBorder="1" applyAlignment="1">
      <alignment vertical="center" wrapText="1"/>
    </xf>
    <xf numFmtId="0" fontId="2" fillId="10" borderId="18" xfId="0" applyFont="1" applyFill="1" applyBorder="1" applyAlignment="1">
      <alignment vertical="center" wrapText="1"/>
    </xf>
    <xf numFmtId="0" fontId="2" fillId="10" borderId="12" xfId="0" applyFont="1" applyFill="1" applyBorder="1" applyAlignment="1">
      <alignment horizontal="center" vertical="center"/>
    </xf>
    <xf numFmtId="0" fontId="2" fillId="10" borderId="13" xfId="0" applyFont="1" applyFill="1" applyBorder="1" applyAlignment="1">
      <alignment horizontal="center" vertical="center" wrapText="1"/>
    </xf>
    <xf numFmtId="0" fontId="2" fillId="10" borderId="14" xfId="0" applyFont="1" applyFill="1" applyBorder="1" applyAlignment="1">
      <alignment horizontal="center" vertical="center"/>
    </xf>
    <xf numFmtId="0" fontId="2" fillId="10" borderId="15" xfId="0" applyFont="1" applyFill="1" applyBorder="1" applyAlignment="1">
      <alignment horizontal="center" vertical="center"/>
    </xf>
    <xf numFmtId="0" fontId="3" fillId="9" borderId="30" xfId="0" applyFont="1" applyFill="1" applyBorder="1" applyAlignment="1">
      <alignment horizontal="center" vertical="center" wrapText="1"/>
    </xf>
    <xf numFmtId="0" fontId="0" fillId="0" borderId="48" xfId="0" applyBorder="1" applyAlignment="1">
      <alignment horizontal="center" vertical="top" wrapText="1"/>
    </xf>
    <xf numFmtId="0" fontId="3" fillId="2" borderId="4" xfId="0" applyFont="1" applyFill="1" applyBorder="1" applyAlignment="1">
      <alignment horizontal="center" vertical="center" wrapText="1"/>
    </xf>
    <xf numFmtId="0" fontId="2" fillId="2" borderId="4" xfId="0" applyFont="1" applyFill="1" applyBorder="1" applyAlignment="1">
      <alignment vertical="center" wrapText="1"/>
    </xf>
    <xf numFmtId="0" fontId="14" fillId="9" borderId="30" xfId="0" applyFont="1" applyFill="1" applyBorder="1" applyAlignment="1">
      <alignment horizontal="center" vertical="center" wrapText="1"/>
    </xf>
    <xf numFmtId="0" fontId="2" fillId="2" borderId="4" xfId="0" applyFont="1" applyFill="1" applyBorder="1" applyAlignment="1">
      <alignment horizontal="center" vertical="center"/>
    </xf>
    <xf numFmtId="0" fontId="14" fillId="9" borderId="30" xfId="0" applyFont="1" applyFill="1" applyBorder="1" applyAlignment="1">
      <alignment horizontal="center" wrapText="1"/>
    </xf>
    <xf numFmtId="0" fontId="13" fillId="0" borderId="48" xfId="0" applyFont="1" applyBorder="1" applyAlignment="1">
      <alignment horizontal="center" vertical="top" wrapText="1"/>
    </xf>
    <xf numFmtId="0" fontId="13" fillId="0" borderId="49" xfId="0" applyFont="1" applyBorder="1" applyAlignment="1">
      <alignment horizontal="center" vertical="top" wrapText="1"/>
    </xf>
    <xf numFmtId="165" fontId="13" fillId="0" borderId="48" xfId="0" applyNumberFormat="1" applyFont="1" applyBorder="1" applyAlignment="1">
      <alignment horizontal="left" vertical="top" wrapText="1"/>
    </xf>
    <xf numFmtId="4" fontId="13" fillId="0" borderId="48" xfId="0" applyNumberFormat="1" applyFont="1" applyBorder="1" applyAlignment="1">
      <alignment horizontal="right" vertical="top" wrapText="1"/>
    </xf>
    <xf numFmtId="0" fontId="14" fillId="9" borderId="30" xfId="0" applyFont="1" applyFill="1" applyBorder="1" applyAlignment="1">
      <alignment horizontal="center" wrapText="1"/>
    </xf>
    <xf numFmtId="0" fontId="2" fillId="0"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2" borderId="4" xfId="0" applyFont="1" applyFill="1" applyBorder="1" applyAlignment="1">
      <alignment vertical="center" wrapText="1"/>
    </xf>
    <xf numFmtId="0" fontId="2" fillId="2" borderId="1" xfId="0" applyFont="1" applyFill="1" applyBorder="1" applyAlignment="1">
      <alignment horizontal="center" vertical="center" wrapText="1"/>
    </xf>
    <xf numFmtId="0" fontId="12" fillId="7" borderId="4" xfId="0" applyFont="1" applyFill="1" applyBorder="1" applyAlignment="1">
      <alignment horizontal="center" vertical="center" wrapText="1"/>
    </xf>
    <xf numFmtId="0" fontId="0" fillId="0" borderId="0" xfId="1" applyFont="1"/>
    <xf numFmtId="0" fontId="21" fillId="0" borderId="48" xfId="0" applyFont="1" applyBorder="1" applyAlignment="1">
      <alignment horizontal="center" vertical="top" wrapText="1"/>
    </xf>
    <xf numFmtId="0" fontId="2" fillId="10" borderId="26" xfId="0" applyFont="1" applyFill="1" applyBorder="1" applyAlignment="1">
      <alignment wrapText="1"/>
    </xf>
    <xf numFmtId="0" fontId="2" fillId="10" borderId="18" xfId="0" applyFont="1" applyFill="1" applyBorder="1" applyAlignment="1">
      <alignment wrapText="1"/>
    </xf>
    <xf numFmtId="0" fontId="2" fillId="10" borderId="4" xfId="0" applyFont="1" applyFill="1" applyBorder="1" applyAlignment="1">
      <alignment horizontal="center"/>
    </xf>
    <xf numFmtId="0" fontId="2" fillId="0" borderId="4" xfId="0" applyFont="1" applyFill="1" applyBorder="1" applyAlignment="1">
      <alignment vertical="center" wrapText="1"/>
    </xf>
    <xf numFmtId="0" fontId="0" fillId="0" borderId="4" xfId="0" quotePrefix="1" applyBorder="1" applyAlignment="1">
      <alignment horizontal="center" vertical="center" wrapText="1"/>
    </xf>
    <xf numFmtId="0" fontId="2" fillId="10" borderId="22" xfId="0" applyFont="1" applyFill="1" applyBorder="1" applyAlignment="1">
      <alignment horizontal="center"/>
    </xf>
    <xf numFmtId="0" fontId="3" fillId="0" borderId="23" xfId="0" applyFont="1" applyFill="1" applyBorder="1" applyAlignment="1">
      <alignment horizontal="center" vertical="center" wrapText="1"/>
    </xf>
    <xf numFmtId="0" fontId="2" fillId="0" borderId="53" xfId="0" applyFont="1" applyFill="1" applyBorder="1" applyAlignment="1">
      <alignment horizontal="left" vertical="center" wrapText="1"/>
    </xf>
    <xf numFmtId="0" fontId="3" fillId="0" borderId="54" xfId="0" applyFont="1" applyFill="1" applyBorder="1" applyAlignment="1">
      <alignment horizontal="center" vertical="center" wrapText="1"/>
    </xf>
    <xf numFmtId="0" fontId="0" fillId="0" borderId="0" xfId="0" applyFill="1"/>
    <xf numFmtId="0" fontId="5" fillId="0" borderId="4"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10" borderId="4" xfId="0" applyFont="1" applyFill="1" applyBorder="1" applyAlignment="1">
      <alignment horizontal="center" wrapText="1"/>
    </xf>
    <xf numFmtId="0" fontId="2" fillId="0" borderId="4" xfId="0" applyFont="1" applyBorder="1" applyAlignment="1">
      <alignment wrapText="1"/>
    </xf>
    <xf numFmtId="4" fontId="0" fillId="0" borderId="0" xfId="0" applyNumberFormat="1"/>
    <xf numFmtId="0" fontId="4" fillId="17" borderId="54" xfId="0" applyFont="1" applyFill="1" applyBorder="1" applyAlignment="1" applyProtection="1">
      <alignment horizontal="center" vertical="center" wrapText="1"/>
    </xf>
    <xf numFmtId="164" fontId="2" fillId="0" borderId="4" xfId="109" applyNumberFormat="1" applyFont="1" applyFill="1" applyBorder="1" applyAlignment="1">
      <alignment horizontal="center" vertical="center" wrapText="1"/>
    </xf>
    <xf numFmtId="167" fontId="0" fillId="0" borderId="0" xfId="0" applyNumberFormat="1"/>
    <xf numFmtId="43" fontId="0" fillId="0" borderId="0" xfId="0" applyNumberFormat="1"/>
    <xf numFmtId="0" fontId="2" fillId="0" borderId="4" xfId="0" applyFont="1" applyFill="1" applyBorder="1" applyAlignment="1">
      <alignment horizontal="center" vertical="center" wrapText="1"/>
    </xf>
    <xf numFmtId="0" fontId="14" fillId="9" borderId="30" xfId="0" applyFont="1" applyFill="1" applyBorder="1" applyAlignment="1">
      <alignment horizontal="center" wrapText="1"/>
    </xf>
    <xf numFmtId="0" fontId="2" fillId="10" borderId="13" xfId="0" applyFont="1" applyFill="1" applyBorder="1" applyAlignment="1">
      <alignment horizontal="center" wrapText="1"/>
    </xf>
    <xf numFmtId="0" fontId="2" fillId="2" borderId="4" xfId="0" applyFont="1" applyFill="1" applyBorder="1" applyAlignment="1">
      <alignment vertical="center" wrapText="1"/>
    </xf>
    <xf numFmtId="0" fontId="3" fillId="9" borderId="30" xfId="0" applyFont="1" applyFill="1" applyBorder="1" applyAlignment="1">
      <alignment horizontal="center" wrapText="1"/>
    </xf>
    <xf numFmtId="0" fontId="5" fillId="0" borderId="4" xfId="0" applyFont="1" applyFill="1" applyBorder="1" applyAlignment="1">
      <alignment vertical="center" wrapText="1"/>
    </xf>
    <xf numFmtId="0" fontId="13" fillId="0" borderId="56" xfId="0" applyFont="1" applyBorder="1" applyAlignment="1">
      <alignment horizontal="center" vertical="top" wrapText="1"/>
    </xf>
    <xf numFmtId="0" fontId="13" fillId="0" borderId="57" xfId="0" applyFont="1" applyBorder="1" applyAlignment="1">
      <alignment horizontal="center" vertical="top" wrapText="1"/>
    </xf>
    <xf numFmtId="0" fontId="15" fillId="0" borderId="48" xfId="0" applyFont="1" applyBorder="1" applyAlignment="1">
      <alignment horizontal="center" vertical="top" wrapText="1"/>
    </xf>
    <xf numFmtId="165" fontId="13" fillId="0" borderId="56" xfId="0" applyNumberFormat="1" applyFont="1" applyBorder="1" applyAlignment="1">
      <alignment horizontal="left" vertical="top" wrapText="1"/>
    </xf>
    <xf numFmtId="4" fontId="13" fillId="0" borderId="56" xfId="0" applyNumberFormat="1" applyFont="1" applyBorder="1" applyAlignment="1">
      <alignment horizontal="right" vertical="top" wrapText="1"/>
    </xf>
    <xf numFmtId="0" fontId="15" fillId="0" borderId="56" xfId="0" applyFont="1" applyBorder="1" applyAlignment="1">
      <alignment horizontal="center" vertical="top" wrapText="1"/>
    </xf>
    <xf numFmtId="0" fontId="2" fillId="0" borderId="1" xfId="109" applyNumberFormat="1" applyFont="1" applyFill="1" applyBorder="1" applyAlignment="1" applyProtection="1">
      <alignment horizontal="center" vertical="center" wrapText="1"/>
      <protection locked="0"/>
    </xf>
    <xf numFmtId="4" fontId="3" fillId="0" borderId="0" xfId="1" applyNumberFormat="1" applyFont="1" applyBorder="1" applyAlignment="1" applyProtection="1">
      <alignment horizontal="center" vertical="center" wrapText="1"/>
      <protection locked="0"/>
    </xf>
    <xf numFmtId="0" fontId="2" fillId="0" borderId="0" xfId="1" applyFont="1"/>
    <xf numFmtId="0" fontId="2" fillId="19" borderId="22" xfId="1" applyFont="1" applyFill="1" applyBorder="1" applyAlignment="1" applyProtection="1">
      <alignment horizontal="center" vertical="center" wrapText="1"/>
    </xf>
    <xf numFmtId="0" fontId="2" fillId="19" borderId="15" xfId="1" applyFont="1" applyFill="1" applyBorder="1" applyAlignment="1" applyProtection="1">
      <alignment horizontal="center" vertical="center" wrapText="1"/>
    </xf>
    <xf numFmtId="0" fontId="2" fillId="20" borderId="4" xfId="1" applyFont="1" applyFill="1" applyBorder="1" applyAlignment="1" applyProtection="1">
      <alignment vertical="center" wrapText="1"/>
    </xf>
    <xf numFmtId="0" fontId="5" fillId="19" borderId="22" xfId="1" applyFont="1" applyFill="1" applyBorder="1" applyAlignment="1">
      <alignment horizontal="center" vertical="center" wrapText="1"/>
    </xf>
    <xf numFmtId="0" fontId="5" fillId="19" borderId="12" xfId="1" applyFont="1" applyFill="1" applyBorder="1" applyAlignment="1">
      <alignment horizontal="center" vertical="center" wrapText="1"/>
    </xf>
    <xf numFmtId="0" fontId="5" fillId="19" borderId="15" xfId="1" applyFont="1" applyFill="1" applyBorder="1" applyAlignment="1">
      <alignment horizontal="center" vertical="center" wrapText="1"/>
    </xf>
    <xf numFmtId="0" fontId="5" fillId="19" borderId="59" xfId="1" applyFont="1" applyFill="1" applyBorder="1" applyAlignment="1">
      <alignment horizontal="center" vertical="center" wrapText="1"/>
    </xf>
    <xf numFmtId="0" fontId="19" fillId="20" borderId="13" xfId="1" applyFont="1" applyFill="1" applyBorder="1" applyAlignment="1" applyProtection="1">
      <alignment horizontal="center" vertical="center" wrapText="1"/>
      <protection locked="0"/>
    </xf>
    <xf numFmtId="0" fontId="19" fillId="20" borderId="14" xfId="1" applyFont="1" applyFill="1" applyBorder="1" applyAlignment="1" applyProtection="1">
      <alignment horizontal="center" vertical="center" wrapText="1"/>
      <protection locked="0"/>
    </xf>
    <xf numFmtId="4" fontId="19" fillId="0" borderId="4" xfId="1" applyNumberFormat="1" applyFont="1" applyBorder="1" applyAlignment="1" applyProtection="1">
      <alignment vertical="center" wrapText="1"/>
      <protection locked="0"/>
    </xf>
    <xf numFmtId="4" fontId="19" fillId="0" borderId="17" xfId="1" applyNumberFormat="1" applyFont="1" applyBorder="1" applyAlignment="1" applyProtection="1">
      <alignment vertical="center" wrapText="1"/>
      <protection locked="0"/>
    </xf>
    <xf numFmtId="0" fontId="5" fillId="20" borderId="45" xfId="1" applyFont="1" applyFill="1" applyBorder="1" applyAlignment="1" applyProtection="1">
      <alignment horizontal="center" vertical="center" wrapText="1"/>
      <protection locked="0"/>
    </xf>
    <xf numFmtId="0" fontId="5" fillId="20" borderId="46" xfId="1" applyFont="1" applyFill="1" applyBorder="1" applyAlignment="1" applyProtection="1">
      <alignment horizontal="center" vertical="center" wrapText="1"/>
      <protection locked="0"/>
    </xf>
    <xf numFmtId="0" fontId="5" fillId="20" borderId="36" xfId="1" applyFont="1" applyFill="1" applyBorder="1" applyAlignment="1" applyProtection="1">
      <alignment horizontal="center" vertical="center" wrapText="1"/>
      <protection locked="0"/>
    </xf>
    <xf numFmtId="0" fontId="5" fillId="19" borderId="60" xfId="1" applyFont="1" applyFill="1" applyBorder="1" applyAlignment="1">
      <alignment horizontal="center" vertical="center" wrapText="1"/>
    </xf>
    <xf numFmtId="0" fontId="2" fillId="0" borderId="0" xfId="64" applyFont="1"/>
    <xf numFmtId="0" fontId="7" fillId="0" borderId="0" xfId="26"/>
    <xf numFmtId="0" fontId="26" fillId="0" borderId="0" xfId="64" applyFont="1" applyAlignment="1">
      <alignment vertical="center"/>
    </xf>
    <xf numFmtId="0" fontId="2" fillId="0" borderId="0" xfId="26" applyFont="1"/>
    <xf numFmtId="4" fontId="3" fillId="0" borderId="4" xfId="1" applyNumberFormat="1" applyFont="1" applyBorder="1" applyAlignment="1" applyProtection="1">
      <alignment horizontal="center" vertical="center" wrapText="1"/>
      <protection locked="0"/>
    </xf>
    <xf numFmtId="2" fontId="19" fillId="0" borderId="4" xfId="1" applyNumberFormat="1" applyFont="1" applyBorder="1" applyAlignment="1" applyProtection="1">
      <alignment vertical="center" wrapText="1"/>
      <protection locked="0"/>
    </xf>
    <xf numFmtId="0" fontId="2" fillId="0" borderId="0" xfId="0" applyFont="1" applyBorder="1"/>
    <xf numFmtId="3" fontId="11" fillId="0" borderId="0" xfId="1" applyNumberFormat="1" applyFont="1" applyBorder="1" applyAlignment="1" applyProtection="1">
      <alignment vertical="center" wrapText="1"/>
      <protection locked="0"/>
    </xf>
    <xf numFmtId="0" fontId="2" fillId="0" borderId="0" xfId="0" applyNumberFormat="1" applyFont="1" applyAlignment="1">
      <alignment wrapText="1"/>
    </xf>
    <xf numFmtId="0" fontId="2" fillId="0" borderId="4" xfId="0" applyFont="1" applyFill="1" applyBorder="1" applyAlignment="1">
      <alignment horizontal="center" vertical="center"/>
    </xf>
    <xf numFmtId="164" fontId="5" fillId="0" borderId="4" xfId="0" applyNumberFormat="1" applyFont="1" applyFill="1" applyBorder="1" applyAlignment="1">
      <alignment vertical="center"/>
    </xf>
    <xf numFmtId="2" fontId="5" fillId="0" borderId="4" xfId="0" applyNumberFormat="1" applyFont="1" applyFill="1" applyBorder="1" applyAlignment="1">
      <alignment vertical="center"/>
    </xf>
    <xf numFmtId="0" fontId="19" fillId="0" borderId="23" xfId="17" applyNumberFormat="1" applyFont="1" applyBorder="1" applyAlignment="1" applyProtection="1">
      <alignment horizontal="justify" vertical="center" wrapText="1"/>
      <protection locked="0"/>
    </xf>
    <xf numFmtId="0" fontId="19" fillId="0" borderId="53" xfId="17" applyNumberFormat="1" applyFont="1" applyBorder="1" applyAlignment="1" applyProtection="1">
      <alignment horizontal="justify" vertical="center" wrapText="1"/>
      <protection locked="0"/>
    </xf>
    <xf numFmtId="3" fontId="25" fillId="2" borderId="3" xfId="3" applyNumberFormat="1" applyFont="1" applyFill="1" applyBorder="1" applyAlignment="1" applyProtection="1">
      <alignment horizontal="center" vertical="center" wrapText="1"/>
    </xf>
    <xf numFmtId="0" fontId="25" fillId="2" borderId="3" xfId="3" applyFont="1" applyFill="1" applyBorder="1" applyAlignment="1" applyProtection="1">
      <alignment horizontal="center" vertical="center" wrapText="1"/>
    </xf>
    <xf numFmtId="3" fontId="25" fillId="2" borderId="3" xfId="88" applyNumberFormat="1" applyFont="1" applyFill="1" applyBorder="1" applyAlignment="1" applyProtection="1">
      <alignment horizontal="center" vertical="center" wrapText="1"/>
    </xf>
    <xf numFmtId="0" fontId="25" fillId="2" borderId="3" xfId="14" applyFont="1" applyFill="1" applyBorder="1" applyAlignment="1">
      <alignment horizontal="center"/>
    </xf>
    <xf numFmtId="0" fontId="25" fillId="2" borderId="29" xfId="14" applyFont="1" applyFill="1" applyBorder="1" applyAlignment="1">
      <alignment horizontal="center"/>
    </xf>
    <xf numFmtId="3" fontId="25" fillId="2" borderId="1" xfId="3" applyNumberFormat="1" applyFont="1" applyFill="1" applyBorder="1" applyAlignment="1" applyProtection="1">
      <alignment horizontal="center" vertical="center" wrapText="1"/>
    </xf>
    <xf numFmtId="0" fontId="25" fillId="2" borderId="1" xfId="3" applyFont="1" applyFill="1" applyBorder="1" applyAlignment="1" applyProtection="1">
      <alignment horizontal="center" vertical="center" wrapText="1"/>
    </xf>
    <xf numFmtId="3" fontId="25" fillId="2" borderId="1" xfId="88" applyNumberFormat="1" applyFont="1" applyFill="1" applyBorder="1" applyAlignment="1" applyProtection="1">
      <alignment horizontal="center" vertical="center" wrapText="1"/>
    </xf>
    <xf numFmtId="0" fontId="25" fillId="2" borderId="1" xfId="14" applyFont="1" applyFill="1" applyBorder="1" applyAlignment="1">
      <alignment horizontal="center"/>
    </xf>
    <xf numFmtId="0" fontId="25" fillId="2" borderId="28" xfId="14" applyFont="1" applyFill="1" applyBorder="1" applyAlignment="1">
      <alignment horizontal="center"/>
    </xf>
    <xf numFmtId="0" fontId="2" fillId="0" borderId="4" xfId="0" applyFont="1" applyBorder="1" applyAlignment="1">
      <alignment horizontal="center" vertical="center" wrapText="1"/>
    </xf>
    <xf numFmtId="0" fontId="6" fillId="5" borderId="12" xfId="0" applyFont="1" applyFill="1" applyBorder="1" applyAlignment="1" applyProtection="1">
      <alignment horizontal="center" vertical="center" wrapText="1"/>
    </xf>
    <xf numFmtId="0" fontId="6" fillId="5" borderId="13" xfId="0" applyFont="1" applyFill="1" applyBorder="1" applyAlignment="1" applyProtection="1">
      <alignment horizontal="center" vertical="center" wrapText="1"/>
    </xf>
    <xf numFmtId="0" fontId="6" fillId="5" borderId="14"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2" fillId="4" borderId="22" xfId="0" applyFont="1" applyFill="1" applyBorder="1" applyAlignment="1" applyProtection="1">
      <alignment horizontal="left" vertical="center" wrapText="1"/>
    </xf>
    <xf numFmtId="0" fontId="2" fillId="4" borderId="23" xfId="0" applyFont="1" applyFill="1" applyBorder="1" applyAlignment="1" applyProtection="1">
      <alignment horizontal="left" vertical="center" wrapText="1"/>
    </xf>
    <xf numFmtId="0" fontId="2" fillId="0" borderId="28" xfId="0" applyFont="1" applyBorder="1" applyAlignment="1">
      <alignment horizontal="center" wrapText="1"/>
    </xf>
    <xf numFmtId="0" fontId="2" fillId="0" borderId="18" xfId="0" applyFont="1" applyBorder="1" applyAlignment="1">
      <alignment horizontal="center"/>
    </xf>
    <xf numFmtId="0" fontId="2" fillId="0" borderId="19" xfId="0" applyFont="1" applyBorder="1" applyAlignment="1">
      <alignment horizontal="center"/>
    </xf>
    <xf numFmtId="0" fontId="2" fillId="0" borderId="0" xfId="0" applyFont="1" applyBorder="1" applyAlignment="1">
      <alignment horizontal="center"/>
    </xf>
    <xf numFmtId="0" fontId="2" fillId="4" borderId="15" xfId="0" applyFont="1" applyFill="1" applyBorder="1" applyAlignment="1" applyProtection="1">
      <alignment horizontal="left" vertical="center" wrapText="1"/>
    </xf>
    <xf numFmtId="0" fontId="2" fillId="4" borderId="4" xfId="0" applyFont="1" applyFill="1" applyBorder="1" applyAlignment="1" applyProtection="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2" borderId="4" xfId="0" applyFont="1" applyFill="1" applyBorder="1" applyAlignment="1">
      <alignment horizontal="center" wrapText="1"/>
    </xf>
    <xf numFmtId="0" fontId="2" fillId="2" borderId="4" xfId="0" applyFont="1" applyFill="1" applyBorder="1" applyAlignment="1">
      <alignment horizontal="center"/>
    </xf>
    <xf numFmtId="0" fontId="2" fillId="2" borderId="17" xfId="0" applyFont="1" applyFill="1" applyBorder="1" applyAlignment="1">
      <alignment horizontal="center"/>
    </xf>
    <xf numFmtId="0" fontId="2" fillId="4" borderId="32" xfId="0" applyFont="1" applyFill="1" applyBorder="1" applyAlignment="1" applyProtection="1">
      <alignment horizontal="center" vertical="center" wrapText="1"/>
    </xf>
    <xf numFmtId="0" fontId="2" fillId="4" borderId="18" xfId="0" applyFont="1" applyFill="1" applyBorder="1" applyAlignment="1" applyProtection="1">
      <alignment horizontal="center" vertical="center" wrapText="1"/>
    </xf>
    <xf numFmtId="0" fontId="2" fillId="4" borderId="29" xfId="0" applyFont="1" applyFill="1" applyBorder="1" applyAlignment="1" applyProtection="1">
      <alignment horizontal="center" vertical="center" wrapText="1"/>
    </xf>
    <xf numFmtId="49" fontId="2" fillId="0" borderId="28" xfId="0" applyNumberFormat="1" applyFont="1" applyFill="1" applyBorder="1" applyAlignment="1">
      <alignment horizontal="center" vertical="center"/>
    </xf>
    <xf numFmtId="49" fontId="2" fillId="0" borderId="18" xfId="0" applyNumberFormat="1" applyFont="1" applyFill="1" applyBorder="1" applyAlignment="1">
      <alignment horizontal="center" vertical="center"/>
    </xf>
    <xf numFmtId="49" fontId="2" fillId="0" borderId="19" xfId="0" applyNumberFormat="1" applyFont="1" applyFill="1" applyBorder="1" applyAlignment="1">
      <alignment horizontal="center" vertical="center"/>
    </xf>
    <xf numFmtId="0" fontId="3" fillId="0" borderId="0" xfId="0" applyFont="1" applyAlignment="1">
      <alignment horizontal="center" vertical="center" wrapText="1"/>
    </xf>
    <xf numFmtId="0" fontId="2" fillId="0" borderId="0"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2" fillId="4" borderId="5" xfId="0" applyFont="1" applyFill="1" applyBorder="1" applyAlignment="1" applyProtection="1">
      <alignment horizontal="center" vertical="center" wrapText="1"/>
    </xf>
    <xf numFmtId="0" fontId="2" fillId="4" borderId="17" xfId="0" applyFont="1" applyFill="1" applyBorder="1" applyAlignment="1" applyProtection="1">
      <alignment horizontal="center" vertical="center" wrapText="1"/>
    </xf>
    <xf numFmtId="0" fontId="2" fillId="4" borderId="51" xfId="0" applyFont="1" applyFill="1" applyBorder="1" applyAlignment="1" applyProtection="1">
      <alignment horizontal="center" vertical="center" wrapText="1"/>
    </xf>
    <xf numFmtId="0" fontId="2" fillId="4" borderId="9" xfId="0" applyFont="1" applyFill="1" applyBorder="1" applyAlignment="1" applyProtection="1">
      <alignment horizontal="center" vertical="center" wrapText="1"/>
    </xf>
    <xf numFmtId="0" fontId="2" fillId="4" borderId="16" xfId="0" applyFont="1" applyFill="1" applyBorder="1" applyAlignment="1" applyProtection="1">
      <alignment horizontal="center" vertical="center" wrapText="1"/>
    </xf>
    <xf numFmtId="0" fontId="2" fillId="4" borderId="38" xfId="0" applyFont="1" applyFill="1" applyBorder="1" applyAlignment="1" applyProtection="1">
      <alignment horizontal="center" vertical="center" wrapText="1"/>
    </xf>
    <xf numFmtId="0" fontId="2" fillId="4" borderId="41"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2" fillId="4" borderId="15" xfId="0" applyFont="1" applyFill="1" applyBorder="1" applyAlignment="1" applyProtection="1">
      <alignment horizontal="center" vertical="center" wrapText="1"/>
    </xf>
    <xf numFmtId="0" fontId="2" fillId="4" borderId="35" xfId="0" applyFont="1" applyFill="1" applyBorder="1" applyAlignment="1" applyProtection="1">
      <alignment horizontal="center" vertical="center" wrapText="1"/>
    </xf>
    <xf numFmtId="0" fontId="4" fillId="3" borderId="42" xfId="0" applyFont="1" applyFill="1" applyBorder="1" applyAlignment="1" applyProtection="1">
      <alignment horizontal="center" vertical="center" wrapText="1"/>
    </xf>
    <xf numFmtId="0" fontId="4" fillId="3" borderId="26" xfId="0" applyFont="1" applyFill="1" applyBorder="1" applyAlignment="1" applyProtection="1">
      <alignment horizontal="center" vertical="center" wrapText="1"/>
    </xf>
    <xf numFmtId="0" fontId="4" fillId="3" borderId="27" xfId="0" applyFont="1" applyFill="1" applyBorder="1" applyAlignment="1" applyProtection="1">
      <alignment horizontal="center" vertical="center" wrapText="1"/>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4" fillId="9" borderId="30" xfId="0" applyFont="1" applyFill="1" applyBorder="1" applyAlignment="1">
      <alignment horizontal="center" wrapText="1"/>
    </xf>
    <xf numFmtId="0" fontId="14" fillId="9" borderId="10" xfId="0" applyFont="1" applyFill="1" applyBorder="1" applyAlignment="1">
      <alignment horizontal="center" wrapText="1"/>
    </xf>
    <xf numFmtId="0" fontId="14" fillId="9" borderId="31" xfId="0" applyFont="1" applyFill="1" applyBorder="1" applyAlignment="1">
      <alignment horizontal="center" wrapText="1"/>
    </xf>
    <xf numFmtId="0" fontId="2" fillId="0" borderId="18" xfId="0" applyFont="1" applyFill="1" applyBorder="1" applyAlignment="1">
      <alignment horizontal="center"/>
    </xf>
    <xf numFmtId="0" fontId="2" fillId="10" borderId="24" xfId="0" applyFont="1" applyFill="1" applyBorder="1" applyAlignment="1">
      <alignment horizontal="center" wrapText="1"/>
    </xf>
    <xf numFmtId="0" fontId="2" fillId="10" borderId="25" xfId="0" applyFont="1" applyFill="1" applyBorder="1" applyAlignment="1">
      <alignment horizontal="center" wrapText="1"/>
    </xf>
    <xf numFmtId="0" fontId="6" fillId="8" borderId="44" xfId="0" applyFont="1" applyFill="1" applyBorder="1" applyAlignment="1">
      <alignment horizontal="center"/>
    </xf>
    <xf numFmtId="0" fontId="6" fillId="8" borderId="33" xfId="0" applyFont="1" applyFill="1" applyBorder="1" applyAlignment="1">
      <alignment horizontal="center"/>
    </xf>
    <xf numFmtId="0" fontId="6" fillId="8" borderId="10" xfId="0" applyFont="1" applyFill="1" applyBorder="1" applyAlignment="1">
      <alignment horizontal="center"/>
    </xf>
    <xf numFmtId="0" fontId="6" fillId="8" borderId="11" xfId="0" applyFont="1" applyFill="1" applyBorder="1" applyAlignment="1">
      <alignment horizontal="center"/>
    </xf>
    <xf numFmtId="0" fontId="2" fillId="9" borderId="4" xfId="0" applyFont="1" applyFill="1" applyBorder="1" applyAlignment="1">
      <alignment horizontal="center" wrapText="1"/>
    </xf>
    <xf numFmtId="0" fontId="4" fillId="0" borderId="24" xfId="0" applyFont="1" applyFill="1" applyBorder="1" applyAlignment="1">
      <alignment horizontal="center" wrapText="1"/>
    </xf>
    <xf numFmtId="0" fontId="4" fillId="0" borderId="26" xfId="0" applyFont="1" applyFill="1" applyBorder="1" applyAlignment="1">
      <alignment horizontal="center" wrapText="1"/>
    </xf>
    <xf numFmtId="0" fontId="4" fillId="0" borderId="27" xfId="0" applyFont="1" applyFill="1" applyBorder="1" applyAlignment="1">
      <alignment horizontal="center" wrapText="1"/>
    </xf>
    <xf numFmtId="0" fontId="4" fillId="0" borderId="28" xfId="0" applyFont="1" applyFill="1" applyBorder="1" applyAlignment="1">
      <alignment horizontal="center"/>
    </xf>
    <xf numFmtId="0" fontId="4" fillId="0" borderId="18" xfId="0" applyFont="1" applyFill="1" applyBorder="1" applyAlignment="1">
      <alignment horizontal="center"/>
    </xf>
    <xf numFmtId="0" fontId="4" fillId="0" borderId="19" xfId="0" applyFont="1" applyFill="1" applyBorder="1" applyAlignment="1">
      <alignment horizontal="center"/>
    </xf>
    <xf numFmtId="0" fontId="2" fillId="0" borderId="34" xfId="0" applyFont="1" applyFill="1" applyBorder="1" applyAlignment="1">
      <alignment horizontal="center" wrapText="1"/>
    </xf>
    <xf numFmtId="0" fontId="2" fillId="0" borderId="10" xfId="0" applyFont="1" applyFill="1" applyBorder="1" applyAlignment="1">
      <alignment horizontal="center" wrapText="1"/>
    </xf>
    <xf numFmtId="0" fontId="2" fillId="0" borderId="34" xfId="0" applyFont="1" applyFill="1" applyBorder="1" applyAlignment="1">
      <alignment horizontal="center"/>
    </xf>
    <xf numFmtId="0" fontId="2" fillId="10" borderId="13" xfId="0" applyFont="1" applyFill="1" applyBorder="1" applyAlignment="1">
      <alignment horizontal="center" wrapText="1"/>
    </xf>
    <xf numFmtId="0" fontId="2" fillId="0" borderId="28" xfId="0" applyFont="1" applyFill="1" applyBorder="1" applyAlignment="1">
      <alignment vertical="center" wrapText="1"/>
    </xf>
    <xf numFmtId="0" fontId="0" fillId="0" borderId="29" xfId="0" applyBorder="1" applyAlignment="1">
      <alignment vertical="center" wrapText="1"/>
    </xf>
    <xf numFmtId="0" fontId="6" fillId="8" borderId="50" xfId="0" applyFont="1" applyFill="1" applyBorder="1" applyAlignment="1">
      <alignment horizontal="center"/>
    </xf>
    <xf numFmtId="0" fontId="2" fillId="9" borderId="39" xfId="0" applyFont="1" applyFill="1" applyBorder="1" applyAlignment="1">
      <alignment horizontal="center" wrapText="1"/>
    </xf>
    <xf numFmtId="0" fontId="2" fillId="9" borderId="40" xfId="0" applyFont="1" applyFill="1" applyBorder="1" applyAlignment="1">
      <alignment horizontal="center" wrapText="1"/>
    </xf>
    <xf numFmtId="0" fontId="0" fillId="0" borderId="3" xfId="0" applyBorder="1" applyAlignment="1">
      <alignment horizontal="center" vertical="center" wrapText="1"/>
    </xf>
    <xf numFmtId="0" fontId="2" fillId="0" borderId="55"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4" fillId="6" borderId="24" xfId="0" applyFont="1" applyFill="1" applyBorder="1" applyAlignment="1">
      <alignment horizontal="center" wrapText="1"/>
    </xf>
    <xf numFmtId="0" fontId="4" fillId="6" borderId="26" xfId="0" applyFont="1" applyFill="1" applyBorder="1" applyAlignment="1">
      <alignment horizontal="center" wrapText="1"/>
    </xf>
    <xf numFmtId="0" fontId="4" fillId="6" borderId="27" xfId="0" applyFont="1" applyFill="1" applyBorder="1" applyAlignment="1">
      <alignment horizontal="center" wrapText="1"/>
    </xf>
    <xf numFmtId="0" fontId="2" fillId="0" borderId="4" xfId="0" applyFont="1" applyFill="1" applyBorder="1" applyAlignment="1">
      <alignment horizontal="center" wrapText="1"/>
    </xf>
    <xf numFmtId="0" fontId="2" fillId="0" borderId="4" xfId="0" applyFont="1" applyFill="1" applyBorder="1" applyAlignment="1">
      <alignment horizontal="center"/>
    </xf>
    <xf numFmtId="0" fontId="2" fillId="0" borderId="4" xfId="0" applyFont="1" applyFill="1" applyBorder="1" applyAlignment="1">
      <alignment horizontal="center" vertical="center"/>
    </xf>
    <xf numFmtId="0" fontId="6" fillId="8" borderId="50" xfId="0" applyFont="1" applyFill="1" applyBorder="1" applyAlignment="1">
      <alignment horizontal="center" wrapText="1"/>
    </xf>
    <xf numFmtId="0" fontId="6" fillId="8" borderId="10" xfId="0" applyFont="1" applyFill="1" applyBorder="1" applyAlignment="1">
      <alignment horizontal="center" wrapText="1"/>
    </xf>
    <xf numFmtId="0" fontId="6" fillId="8" borderId="11" xfId="0" applyFont="1" applyFill="1" applyBorder="1" applyAlignment="1">
      <alignment horizontal="center" wrapText="1"/>
    </xf>
    <xf numFmtId="0" fontId="14" fillId="9" borderId="30" xfId="0" applyFont="1" applyFill="1" applyBorder="1" applyAlignment="1">
      <alignment horizontal="center" vertical="center" wrapText="1"/>
    </xf>
    <xf numFmtId="0" fontId="14" fillId="9" borderId="10" xfId="0" applyFont="1" applyFill="1" applyBorder="1" applyAlignment="1">
      <alignment horizontal="center" vertical="center" wrapText="1"/>
    </xf>
    <xf numFmtId="0" fontId="14" fillId="9" borderId="31" xfId="0" applyFont="1" applyFill="1" applyBorder="1" applyAlignment="1">
      <alignment horizontal="center" vertical="center" wrapText="1"/>
    </xf>
    <xf numFmtId="0" fontId="2" fillId="10" borderId="24" xfId="0" applyFont="1" applyFill="1" applyBorder="1" applyAlignment="1">
      <alignment horizontal="center" vertical="center" wrapText="1"/>
    </xf>
    <xf numFmtId="0" fontId="2" fillId="10" borderId="25" xfId="0" applyFont="1" applyFill="1" applyBorder="1" applyAlignment="1">
      <alignment horizontal="center" vertical="center" wrapText="1"/>
    </xf>
    <xf numFmtId="0" fontId="0" fillId="0" borderId="4" xfId="0" applyBorder="1" applyAlignment="1">
      <alignment horizontal="center" wrapText="1"/>
    </xf>
    <xf numFmtId="0" fontId="0" fillId="0" borderId="17" xfId="0" applyBorder="1" applyAlignment="1">
      <alignment horizontal="center" wrapText="1"/>
    </xf>
    <xf numFmtId="0" fontId="6" fillId="8" borderId="50" xfId="0" applyFont="1" applyFill="1" applyBorder="1" applyAlignment="1">
      <alignment horizontal="center" vertical="center"/>
    </xf>
    <xf numFmtId="0" fontId="6" fillId="8" borderId="10" xfId="0" applyFont="1" applyFill="1" applyBorder="1" applyAlignment="1">
      <alignment horizontal="center" vertical="center"/>
    </xf>
    <xf numFmtId="0" fontId="6" fillId="8" borderId="11" xfId="0" applyFont="1" applyFill="1" applyBorder="1" applyAlignment="1">
      <alignment horizontal="center" vertical="center"/>
    </xf>
    <xf numFmtId="0" fontId="2" fillId="9" borderId="39" xfId="0" applyFont="1" applyFill="1" applyBorder="1" applyAlignment="1">
      <alignment horizontal="center" vertical="center" wrapText="1"/>
    </xf>
    <xf numFmtId="0" fontId="2" fillId="9" borderId="40"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4" fillId="0" borderId="28"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19" xfId="0" applyFont="1" applyFill="1" applyBorder="1" applyAlignment="1">
      <alignment horizontal="center" vertical="center"/>
    </xf>
    <xf numFmtId="0" fontId="2" fillId="0" borderId="10" xfId="0" applyFont="1" applyFill="1" applyBorder="1" applyAlignment="1">
      <alignment horizontal="center" vertical="center" wrapText="1"/>
    </xf>
    <xf numFmtId="0" fontId="5" fillId="20" borderId="55" xfId="1" applyFont="1" applyFill="1" applyBorder="1" applyAlignment="1" applyProtection="1">
      <alignment horizontal="center" vertical="top" wrapText="1"/>
      <protection locked="0"/>
    </xf>
    <xf numFmtId="0" fontId="5" fillId="20" borderId="16" xfId="1" applyFont="1" applyFill="1" applyBorder="1" applyAlignment="1" applyProtection="1">
      <alignment horizontal="center" vertical="top" wrapText="1"/>
      <protection locked="0"/>
    </xf>
    <xf numFmtId="0" fontId="0" fillId="0" borderId="38" xfId="0" applyBorder="1" applyAlignment="1">
      <alignment horizontal="center" vertical="top" wrapText="1"/>
    </xf>
    <xf numFmtId="0" fontId="0" fillId="0" borderId="41" xfId="0" applyBorder="1" applyAlignment="1">
      <alignment horizontal="center" vertical="top" wrapText="1"/>
    </xf>
    <xf numFmtId="0" fontId="6" fillId="18" borderId="12" xfId="1" applyFont="1" applyFill="1" applyBorder="1" applyAlignment="1">
      <alignment horizontal="center" vertical="center" wrapText="1"/>
    </xf>
    <xf numFmtId="0" fontId="6" fillId="18" borderId="13" xfId="1" applyFont="1" applyFill="1" applyBorder="1" applyAlignment="1">
      <alignment horizontal="center" vertical="center" wrapText="1"/>
    </xf>
    <xf numFmtId="0" fontId="6" fillId="18" borderId="14" xfId="1" applyFont="1" applyFill="1" applyBorder="1" applyAlignment="1">
      <alignment horizontal="center" vertical="center" wrapText="1"/>
    </xf>
    <xf numFmtId="0" fontId="2" fillId="20" borderId="18" xfId="1" applyFont="1" applyFill="1" applyBorder="1" applyAlignment="1" applyProtection="1">
      <alignment horizontal="center" vertical="center" wrapText="1"/>
    </xf>
    <xf numFmtId="0" fontId="2" fillId="20" borderId="29" xfId="1" applyFont="1" applyFill="1" applyBorder="1" applyAlignment="1" applyProtection="1">
      <alignment horizontal="center" vertical="center" wrapText="1"/>
    </xf>
    <xf numFmtId="0" fontId="2" fillId="0" borderId="23" xfId="1" applyFont="1" applyBorder="1" applyAlignment="1">
      <alignment horizontal="center" vertical="center"/>
    </xf>
    <xf numFmtId="0" fontId="2" fillId="0" borderId="53" xfId="1" applyFont="1" applyBorder="1" applyAlignment="1">
      <alignment horizontal="center" vertical="center"/>
    </xf>
    <xf numFmtId="0" fontId="2" fillId="0" borderId="31" xfId="1" applyFont="1" applyBorder="1" applyAlignment="1">
      <alignment horizontal="center"/>
    </xf>
    <xf numFmtId="0" fontId="2" fillId="0" borderId="58" xfId="1" applyFont="1" applyBorder="1" applyAlignment="1">
      <alignment horizontal="center"/>
    </xf>
    <xf numFmtId="0" fontId="2" fillId="0" borderId="30" xfId="1" applyFont="1" applyBorder="1" applyAlignment="1">
      <alignment horizontal="center"/>
    </xf>
    <xf numFmtId="0" fontId="4" fillId="19" borderId="12" xfId="1" applyFont="1" applyFill="1" applyBorder="1" applyAlignment="1" applyProtection="1">
      <alignment horizontal="center" vertical="center" wrapText="1"/>
    </xf>
    <xf numFmtId="0" fontId="4" fillId="19" borderId="13" xfId="1" applyFont="1" applyFill="1" applyBorder="1" applyAlignment="1" applyProtection="1">
      <alignment horizontal="center" vertical="center" wrapText="1"/>
    </xf>
    <xf numFmtId="0" fontId="1" fillId="19" borderId="13" xfId="1" applyFill="1" applyBorder="1" applyAlignment="1"/>
    <xf numFmtId="0" fontId="1" fillId="19" borderId="14" xfId="1" applyFill="1" applyBorder="1" applyAlignment="1"/>
    <xf numFmtId="0" fontId="2" fillId="20" borderId="4" xfId="1" applyFont="1" applyFill="1" applyBorder="1" applyAlignment="1" applyProtection="1">
      <alignment horizontal="center" vertical="center" wrapText="1"/>
    </xf>
    <xf numFmtId="0" fontId="4" fillId="2" borderId="4" xfId="1" applyFont="1" applyFill="1" applyBorder="1" applyAlignment="1" applyProtection="1">
      <alignment horizontal="center" vertical="center" wrapText="1"/>
    </xf>
    <xf numFmtId="0" fontId="4" fillId="2" borderId="17" xfId="1" applyFont="1" applyFill="1" applyBorder="1" applyAlignment="1" applyProtection="1">
      <alignment horizontal="center" vertical="center" wrapText="1"/>
    </xf>
    <xf numFmtId="0" fontId="2" fillId="19" borderId="15" xfId="1" applyFont="1" applyFill="1" applyBorder="1" applyAlignment="1" applyProtection="1">
      <alignment horizontal="center" vertical="center" wrapText="1"/>
    </xf>
    <xf numFmtId="0" fontId="2" fillId="0" borderId="4" xfId="1" applyFont="1" applyFill="1" applyBorder="1" applyAlignment="1" applyProtection="1">
      <alignment horizontal="center" vertical="center" wrapText="1"/>
    </xf>
    <xf numFmtId="0" fontId="2" fillId="0" borderId="1" xfId="1" applyFont="1" applyFill="1" applyBorder="1" applyAlignment="1" applyProtection="1">
      <alignment horizontal="center" vertical="center" wrapText="1"/>
    </xf>
    <xf numFmtId="0" fontId="2" fillId="0" borderId="52" xfId="1" applyFont="1" applyFill="1" applyBorder="1" applyAlignment="1" applyProtection="1">
      <alignment horizontal="center" vertical="center" wrapText="1"/>
    </xf>
    <xf numFmtId="0" fontId="2" fillId="0" borderId="8" xfId="1" applyFont="1" applyFill="1" applyBorder="1" applyAlignment="1" applyProtection="1">
      <alignment horizontal="center" vertical="center" wrapText="1"/>
    </xf>
    <xf numFmtId="0" fontId="5" fillId="0" borderId="4" xfId="1" applyFont="1" applyBorder="1" applyAlignment="1">
      <alignment horizontal="center" vertical="center" wrapText="1"/>
    </xf>
    <xf numFmtId="0" fontId="5" fillId="0" borderId="17" xfId="1" applyFont="1" applyBorder="1" applyAlignment="1">
      <alignment horizontal="center" vertical="center" wrapText="1"/>
    </xf>
    <xf numFmtId="0" fontId="2" fillId="0" borderId="4" xfId="1" applyFont="1" applyBorder="1" applyAlignment="1">
      <alignment horizontal="center" vertical="center" wrapText="1"/>
    </xf>
    <xf numFmtId="0" fontId="2" fillId="0" borderId="4" xfId="1" applyFont="1" applyBorder="1" applyAlignment="1">
      <alignment vertical="center" wrapText="1"/>
    </xf>
    <xf numFmtId="0" fontId="2" fillId="0" borderId="17" xfId="1" applyFont="1" applyBorder="1" applyAlignment="1">
      <alignment vertical="center" wrapText="1"/>
    </xf>
    <xf numFmtId="0" fontId="23" fillId="0" borderId="4" xfId="19" applyFont="1" applyBorder="1" applyAlignment="1">
      <alignment horizontal="center" vertical="center" wrapText="1"/>
    </xf>
    <xf numFmtId="0" fontId="23" fillId="0" borderId="17" xfId="19" applyFont="1" applyBorder="1" applyAlignment="1">
      <alignment horizontal="center" vertical="center" wrapText="1"/>
    </xf>
    <xf numFmtId="0" fontId="4" fillId="19" borderId="14" xfId="1" applyFont="1" applyFill="1" applyBorder="1" applyAlignment="1" applyProtection="1">
      <alignment horizontal="center" vertical="center" wrapText="1"/>
    </xf>
    <xf numFmtId="0" fontId="5" fillId="20" borderId="4" xfId="1" applyFont="1" applyFill="1" applyBorder="1" applyAlignment="1">
      <alignment horizontal="left" vertical="center" wrapText="1"/>
    </xf>
    <xf numFmtId="0" fontId="19" fillId="0" borderId="4" xfId="1" applyFont="1" applyBorder="1" applyAlignment="1" applyProtection="1">
      <alignment horizontal="center" vertical="center" wrapText="1"/>
      <protection locked="0"/>
    </xf>
    <xf numFmtId="0" fontId="19" fillId="0" borderId="17" xfId="1" applyFont="1" applyBorder="1" applyAlignment="1" applyProtection="1">
      <alignment horizontal="center" vertical="center" wrapText="1"/>
      <protection locked="0"/>
    </xf>
    <xf numFmtId="0" fontId="5" fillId="20" borderId="23" xfId="1" applyFont="1" applyFill="1" applyBorder="1" applyAlignment="1">
      <alignment horizontal="left" vertical="center" wrapText="1"/>
    </xf>
    <xf numFmtId="0" fontId="19" fillId="0" borderId="23" xfId="1" applyFont="1" applyBorder="1" applyAlignment="1" applyProtection="1">
      <alignment horizontal="center" vertical="center" wrapText="1"/>
      <protection locked="0"/>
    </xf>
    <xf numFmtId="0" fontId="19" fillId="0" borderId="53" xfId="1" applyFont="1" applyBorder="1" applyAlignment="1" applyProtection="1">
      <alignment horizontal="center" vertical="center" wrapText="1"/>
      <protection locked="0"/>
    </xf>
    <xf numFmtId="0" fontId="5" fillId="0" borderId="4" xfId="19" applyFont="1" applyBorder="1" applyAlignment="1">
      <alignment horizontal="center" vertical="center" wrapText="1"/>
    </xf>
    <xf numFmtId="0" fontId="5" fillId="0" borderId="17" xfId="19" applyFont="1" applyBorder="1" applyAlignment="1">
      <alignment horizontal="center" vertical="center" wrapText="1"/>
    </xf>
    <xf numFmtId="0" fontId="24" fillId="0" borderId="4" xfId="9" applyFont="1" applyFill="1" applyBorder="1" applyAlignment="1">
      <alignment horizontal="center" vertical="center" wrapText="1"/>
    </xf>
    <xf numFmtId="0" fontId="24" fillId="0" borderId="17" xfId="9" applyFont="1" applyFill="1" applyBorder="1" applyAlignment="1">
      <alignment horizontal="center" vertical="center" wrapText="1"/>
    </xf>
    <xf numFmtId="0" fontId="19" fillId="2" borderId="4" xfId="1" applyFont="1" applyFill="1" applyBorder="1" applyAlignment="1" applyProtection="1">
      <alignment horizontal="center" vertical="center" wrapText="1"/>
      <protection locked="0"/>
    </xf>
    <xf numFmtId="0" fontId="19" fillId="2" borderId="17" xfId="1" applyFont="1" applyFill="1" applyBorder="1" applyAlignment="1" applyProtection="1">
      <alignment horizontal="center" vertical="center" wrapText="1"/>
      <protection locked="0"/>
    </xf>
    <xf numFmtId="0" fontId="5" fillId="19" borderId="35" xfId="1" applyFont="1" applyFill="1" applyBorder="1" applyAlignment="1">
      <alignment horizontal="center" vertical="center" wrapText="1"/>
    </xf>
    <xf numFmtId="0" fontId="7" fillId="0" borderId="59" xfId="26" applyBorder="1" applyAlignment="1">
      <alignment horizontal="center" vertical="center" wrapText="1"/>
    </xf>
    <xf numFmtId="0" fontId="7" fillId="0" borderId="62" xfId="26" applyBorder="1" applyAlignment="1">
      <alignment horizontal="center" vertical="center" wrapText="1"/>
    </xf>
    <xf numFmtId="0" fontId="5" fillId="20" borderId="55" xfId="1" applyFont="1" applyFill="1" applyBorder="1" applyAlignment="1">
      <alignment horizontal="left" vertical="center" wrapText="1"/>
    </xf>
    <xf numFmtId="0" fontId="7" fillId="0" borderId="16" xfId="26" applyBorder="1" applyAlignment="1">
      <alignment horizontal="left" vertical="center" wrapText="1"/>
    </xf>
    <xf numFmtId="0" fontId="7" fillId="0" borderId="45" xfId="26" applyBorder="1" applyAlignment="1">
      <alignment horizontal="left" vertical="center" wrapText="1"/>
    </xf>
    <xf numFmtId="0" fontId="7" fillId="0" borderId="46" xfId="26" applyBorder="1" applyAlignment="1">
      <alignment horizontal="left" vertical="center" wrapText="1"/>
    </xf>
    <xf numFmtId="0" fontId="7" fillId="0" borderId="38" xfId="26" applyBorder="1" applyAlignment="1">
      <alignment horizontal="left" vertical="center" wrapText="1"/>
    </xf>
    <xf numFmtId="0" fontId="7" fillId="0" borderId="41" xfId="26" applyBorder="1" applyAlignment="1">
      <alignment horizontal="left" vertical="center" wrapText="1"/>
    </xf>
    <xf numFmtId="0" fontId="19" fillId="2" borderId="55" xfId="1" applyFont="1" applyFill="1" applyBorder="1" applyAlignment="1" applyProtection="1">
      <alignment horizontal="center" vertical="center" wrapText="1"/>
      <protection locked="0"/>
    </xf>
    <xf numFmtId="0" fontId="7" fillId="0" borderId="21" xfId="26" applyBorder="1" applyAlignment="1">
      <alignment horizontal="center" vertical="center" wrapText="1"/>
    </xf>
    <xf numFmtId="0" fontId="7" fillId="0" borderId="43" xfId="26" applyBorder="1" applyAlignment="1">
      <alignment horizontal="center" vertical="center" wrapText="1"/>
    </xf>
    <xf numFmtId="0" fontId="7" fillId="0" borderId="45" xfId="26" applyBorder="1" applyAlignment="1">
      <alignment horizontal="center" vertical="center" wrapText="1"/>
    </xf>
    <xf numFmtId="0" fontId="7" fillId="0" borderId="0" xfId="26" applyAlignment="1">
      <alignment horizontal="center" vertical="center" wrapText="1"/>
    </xf>
    <xf numFmtId="0" fontId="7" fillId="0" borderId="36" xfId="26" applyBorder="1" applyAlignment="1">
      <alignment horizontal="center" vertical="center" wrapText="1"/>
    </xf>
    <xf numFmtId="0" fontId="7" fillId="0" borderId="38" xfId="26" applyBorder="1" applyAlignment="1">
      <alignment horizontal="center" vertical="center" wrapText="1"/>
    </xf>
    <xf numFmtId="0" fontId="7" fillId="0" borderId="47" xfId="26" applyBorder="1" applyAlignment="1">
      <alignment horizontal="center" vertical="center" wrapText="1"/>
    </xf>
    <xf numFmtId="0" fontId="7" fillId="0" borderId="63" xfId="26" applyBorder="1" applyAlignment="1">
      <alignment horizontal="center" vertical="center" wrapText="1"/>
    </xf>
    <xf numFmtId="0" fontId="5" fillId="0" borderId="10" xfId="1" applyFont="1" applyFill="1" applyBorder="1" applyAlignment="1">
      <alignment horizontal="center" vertical="center" wrapText="1"/>
    </xf>
    <xf numFmtId="0" fontId="5" fillId="20" borderId="13" xfId="1" applyFont="1" applyFill="1" applyBorder="1" applyAlignment="1">
      <alignment horizontal="left" vertical="center" wrapText="1"/>
    </xf>
    <xf numFmtId="0" fontId="19" fillId="0" borderId="13" xfId="1" applyFont="1" applyBorder="1" applyAlignment="1" applyProtection="1">
      <alignment horizontal="center" vertical="center" wrapText="1"/>
      <protection locked="0"/>
    </xf>
    <xf numFmtId="0" fontId="19" fillId="0" borderId="14" xfId="1" applyFont="1" applyBorder="1" applyAlignment="1" applyProtection="1">
      <alignment horizontal="center" vertical="center" wrapText="1"/>
      <protection locked="0"/>
    </xf>
    <xf numFmtId="0" fontId="7" fillId="0" borderId="59" xfId="26" applyBorder="1" applyAlignment="1">
      <alignment vertical="center" wrapText="1"/>
    </xf>
    <xf numFmtId="0" fontId="7" fillId="0" borderId="62" xfId="26" applyBorder="1" applyAlignment="1">
      <alignment vertical="center" wrapText="1"/>
    </xf>
    <xf numFmtId="0" fontId="5" fillId="20" borderId="55" xfId="1" applyFont="1" applyFill="1" applyBorder="1" applyAlignment="1">
      <alignment vertical="center" wrapText="1"/>
    </xf>
    <xf numFmtId="0" fontId="7" fillId="0" borderId="16" xfId="26" applyBorder="1" applyAlignment="1">
      <alignment vertical="center" wrapText="1"/>
    </xf>
    <xf numFmtId="0" fontId="7" fillId="0" borderId="45" xfId="26" applyBorder="1" applyAlignment="1">
      <alignment vertical="center" wrapText="1"/>
    </xf>
    <xf numFmtId="0" fontId="7" fillId="0" borderId="46" xfId="26" applyBorder="1" applyAlignment="1">
      <alignment vertical="center" wrapText="1"/>
    </xf>
    <xf numFmtId="0" fontId="7" fillId="0" borderId="38" xfId="26" applyBorder="1" applyAlignment="1">
      <alignment vertical="center" wrapText="1"/>
    </xf>
    <xf numFmtId="0" fontId="7" fillId="0" borderId="41" xfId="26" applyBorder="1" applyAlignment="1">
      <alignment vertical="center" wrapText="1"/>
    </xf>
    <xf numFmtId="0" fontId="19" fillId="0" borderId="55" xfId="1" applyFont="1" applyBorder="1" applyAlignment="1" applyProtection="1">
      <alignment horizontal="justify" vertical="center" wrapText="1"/>
      <protection locked="0"/>
    </xf>
    <xf numFmtId="0" fontId="7" fillId="0" borderId="21" xfId="26" applyBorder="1" applyAlignment="1">
      <alignment vertical="center" wrapText="1"/>
    </xf>
    <xf numFmtId="0" fontId="7" fillId="0" borderId="43" xfId="26" applyBorder="1" applyAlignment="1">
      <alignment vertical="center" wrapText="1"/>
    </xf>
    <xf numFmtId="0" fontId="7" fillId="0" borderId="0" xfId="26" applyAlignment="1">
      <alignment vertical="center" wrapText="1"/>
    </xf>
    <xf numFmtId="0" fontId="7" fillId="0" borderId="36" xfId="26" applyBorder="1" applyAlignment="1">
      <alignment vertical="center" wrapText="1"/>
    </xf>
    <xf numFmtId="0" fontId="7" fillId="0" borderId="47" xfId="26" applyBorder="1" applyAlignment="1">
      <alignment vertical="center" wrapText="1"/>
    </xf>
    <xf numFmtId="0" fontId="7" fillId="0" borderId="63" xfId="26" applyBorder="1" applyAlignment="1">
      <alignment vertical="center" wrapText="1"/>
    </xf>
    <xf numFmtId="0" fontId="19" fillId="0" borderId="4" xfId="1" applyFont="1" applyBorder="1" applyAlignment="1" applyProtection="1">
      <alignment horizontal="justify" vertical="center" wrapText="1"/>
      <protection locked="0"/>
    </xf>
    <xf numFmtId="0" fontId="19" fillId="0" borderId="17" xfId="1" applyFont="1" applyBorder="1" applyAlignment="1" applyProtection="1">
      <alignment horizontal="justify" vertical="center" wrapText="1"/>
      <protection locked="0"/>
    </xf>
    <xf numFmtId="0" fontId="7" fillId="0" borderId="40" xfId="26" applyBorder="1" applyAlignment="1">
      <alignment horizontal="center" vertical="center" wrapText="1"/>
    </xf>
    <xf numFmtId="0" fontId="7" fillId="0" borderId="64" xfId="26" applyBorder="1" applyAlignment="1">
      <alignment vertical="center" wrapText="1"/>
    </xf>
    <xf numFmtId="0" fontId="7" fillId="0" borderId="65" xfId="26" applyBorder="1" applyAlignment="1">
      <alignment vertical="center" wrapText="1"/>
    </xf>
    <xf numFmtId="0" fontId="19" fillId="0" borderId="55" xfId="1" applyFont="1" applyBorder="1" applyAlignment="1" applyProtection="1">
      <alignment horizontal="center" vertical="center" wrapText="1"/>
      <protection locked="0"/>
    </xf>
    <xf numFmtId="0" fontId="7" fillId="0" borderId="34" xfId="26" applyBorder="1" applyAlignment="1">
      <alignment vertical="center" wrapText="1"/>
    </xf>
    <xf numFmtId="0" fontId="7" fillId="0" borderId="37" xfId="26" applyBorder="1" applyAlignment="1">
      <alignment vertical="center" wrapText="1"/>
    </xf>
    <xf numFmtId="0" fontId="5" fillId="20" borderId="13" xfId="1" applyFont="1" applyFill="1" applyBorder="1" applyAlignment="1">
      <alignment vertical="center" wrapText="1"/>
    </xf>
    <xf numFmtId="0" fontId="19" fillId="0" borderId="13" xfId="1" applyFont="1" applyBorder="1" applyAlignment="1" applyProtection="1">
      <alignment horizontal="justify" vertical="center" wrapText="1"/>
      <protection locked="0"/>
    </xf>
    <xf numFmtId="0" fontId="19" fillId="0" borderId="14" xfId="1" applyFont="1" applyBorder="1" applyAlignment="1" applyProtection="1">
      <alignment horizontal="justify" vertical="center" wrapText="1"/>
      <protection locked="0"/>
    </xf>
    <xf numFmtId="0" fontId="5" fillId="20" borderId="28" xfId="1" applyFont="1" applyFill="1" applyBorder="1" applyAlignment="1">
      <alignment horizontal="center" vertical="center" wrapText="1"/>
    </xf>
    <xf numFmtId="0" fontId="5" fillId="20" borderId="29" xfId="1" applyFont="1" applyFill="1" applyBorder="1" applyAlignment="1">
      <alignment horizontal="center" vertical="center" wrapText="1"/>
    </xf>
    <xf numFmtId="0" fontId="19" fillId="0" borderId="23" xfId="1" applyFont="1" applyBorder="1" applyAlignment="1" applyProtection="1">
      <alignment horizontal="justify" vertical="center" wrapText="1"/>
      <protection locked="0"/>
    </xf>
    <xf numFmtId="0" fontId="19" fillId="0" borderId="53" xfId="1" applyFont="1" applyBorder="1" applyAlignment="1" applyProtection="1">
      <alignment horizontal="justify" vertical="center" wrapText="1"/>
      <protection locked="0"/>
    </xf>
    <xf numFmtId="0" fontId="5" fillId="20" borderId="42" xfId="1" applyFont="1" applyFill="1" applyBorder="1" applyAlignment="1">
      <alignment horizontal="center" vertical="center" wrapText="1"/>
    </xf>
    <xf numFmtId="0" fontId="5" fillId="20" borderId="26" xfId="1" applyFont="1" applyFill="1" applyBorder="1" applyAlignment="1">
      <alignment horizontal="center" vertical="center" wrapText="1"/>
    </xf>
    <xf numFmtId="0" fontId="5" fillId="20" borderId="25" xfId="1" applyFont="1" applyFill="1" applyBorder="1" applyAlignment="1">
      <alignment horizontal="center" vertical="center" wrapText="1"/>
    </xf>
    <xf numFmtId="0" fontId="5" fillId="20" borderId="1" xfId="1" applyFont="1" applyFill="1" applyBorder="1" applyAlignment="1">
      <alignment vertical="center" wrapText="1"/>
    </xf>
    <xf numFmtId="0" fontId="5" fillId="20" borderId="3" xfId="1" applyFont="1" applyFill="1" applyBorder="1" applyAlignment="1">
      <alignment vertical="center" wrapText="1"/>
    </xf>
    <xf numFmtId="0" fontId="5" fillId="20" borderId="6" xfId="1" applyFont="1" applyFill="1" applyBorder="1" applyAlignment="1">
      <alignment vertical="center" wrapText="1"/>
    </xf>
    <xf numFmtId="0" fontId="5" fillId="20" borderId="6" xfId="1" applyFont="1" applyFill="1" applyBorder="1" applyAlignment="1">
      <alignment horizontal="center" vertical="center" wrapText="1"/>
    </xf>
    <xf numFmtId="0" fontId="5" fillId="2" borderId="6" xfId="1" quotePrefix="1" applyFont="1" applyFill="1" applyBorder="1" applyAlignment="1" applyProtection="1">
      <alignment horizontal="center" vertical="center" wrapText="1"/>
      <protection locked="0"/>
    </xf>
    <xf numFmtId="0" fontId="5" fillId="2" borderId="6" xfId="1" applyFont="1" applyFill="1" applyBorder="1" applyAlignment="1" applyProtection="1">
      <alignment horizontal="center" vertical="center" wrapText="1"/>
      <protection locked="0"/>
    </xf>
    <xf numFmtId="0" fontId="5" fillId="20" borderId="24" xfId="1" applyFont="1" applyFill="1" applyBorder="1" applyAlignment="1">
      <alignment horizontal="center" vertical="center" wrapText="1"/>
    </xf>
    <xf numFmtId="0" fontId="5" fillId="0" borderId="24" xfId="1" applyFont="1" applyFill="1" applyBorder="1" applyAlignment="1">
      <alignment horizontal="center" vertical="center" wrapText="1"/>
    </xf>
    <xf numFmtId="0" fontId="5" fillId="0" borderId="26" xfId="1" applyFont="1" applyFill="1" applyBorder="1" applyAlignment="1">
      <alignment horizontal="center" vertical="center" wrapText="1"/>
    </xf>
    <xf numFmtId="0" fontId="5" fillId="0" borderId="27" xfId="1" applyFont="1" applyFill="1" applyBorder="1" applyAlignment="1">
      <alignment horizontal="center" vertical="center" wrapText="1"/>
    </xf>
    <xf numFmtId="0" fontId="5" fillId="0" borderId="1" xfId="1" applyFont="1" applyFill="1" applyBorder="1" applyAlignment="1" applyProtection="1">
      <alignment horizontal="center" vertical="center" wrapText="1"/>
      <protection locked="0"/>
    </xf>
    <xf numFmtId="0" fontId="5" fillId="0" borderId="52" xfId="1" applyFont="1" applyFill="1" applyBorder="1" applyAlignment="1" applyProtection="1">
      <alignment horizontal="center" vertical="center" wrapText="1"/>
      <protection locked="0"/>
    </xf>
    <xf numFmtId="0" fontId="5" fillId="0" borderId="3" xfId="1" applyFont="1" applyFill="1" applyBorder="1" applyAlignment="1" applyProtection="1">
      <alignment horizontal="center" vertical="center" wrapText="1"/>
      <protection locked="0"/>
    </xf>
    <xf numFmtId="4" fontId="2" fillId="2" borderId="1" xfId="1" applyNumberFormat="1" applyFont="1" applyFill="1" applyBorder="1" applyAlignment="1" applyProtection="1">
      <alignment horizontal="center" vertical="center" wrapText="1"/>
      <protection locked="0"/>
    </xf>
    <xf numFmtId="0" fontId="7" fillId="0" borderId="8" xfId="26" applyBorder="1" applyAlignment="1">
      <alignment horizontal="center" vertical="center"/>
    </xf>
    <xf numFmtId="4" fontId="2" fillId="2" borderId="4" xfId="1" applyNumberFormat="1" applyFont="1" applyFill="1" applyBorder="1" applyAlignment="1" applyProtection="1">
      <alignment horizontal="center" vertical="center" wrapText="1"/>
      <protection locked="0"/>
    </xf>
    <xf numFmtId="0" fontId="2" fillId="2" borderId="17" xfId="1" applyFont="1" applyFill="1" applyBorder="1" applyAlignment="1" applyProtection="1">
      <alignment horizontal="center" vertical="center" wrapText="1"/>
      <protection locked="0"/>
    </xf>
    <xf numFmtId="0" fontId="5" fillId="20" borderId="23" xfId="1" applyFont="1" applyFill="1" applyBorder="1" applyAlignment="1">
      <alignment vertical="center" wrapText="1"/>
    </xf>
    <xf numFmtId="0" fontId="5" fillId="0" borderId="21" xfId="1" applyFont="1" applyFill="1" applyBorder="1" applyAlignment="1">
      <alignment horizontal="center" vertical="center" wrapText="1"/>
    </xf>
    <xf numFmtId="0" fontId="5" fillId="19" borderId="12" xfId="1" applyFont="1" applyFill="1" applyBorder="1" applyAlignment="1">
      <alignment horizontal="center" vertical="center" wrapText="1"/>
    </xf>
    <xf numFmtId="0" fontId="5" fillId="19" borderId="15" xfId="1" applyFont="1" applyFill="1" applyBorder="1" applyAlignment="1">
      <alignment horizontal="center" vertical="center" wrapText="1"/>
    </xf>
    <xf numFmtId="0" fontId="5" fillId="20" borderId="13" xfId="1" applyFont="1" applyFill="1" applyBorder="1" applyAlignment="1">
      <alignment horizontal="center" vertical="center" wrapText="1"/>
    </xf>
    <xf numFmtId="0" fontId="5" fillId="20" borderId="14" xfId="1" applyFont="1" applyFill="1" applyBorder="1" applyAlignment="1">
      <alignment horizontal="center" vertical="center" wrapText="1"/>
    </xf>
    <xf numFmtId="0" fontId="5" fillId="20" borderId="4" xfId="1" applyFont="1" applyFill="1" applyBorder="1" applyAlignment="1" applyProtection="1">
      <alignment horizontal="center" vertical="center" wrapText="1"/>
      <protection locked="0"/>
    </xf>
    <xf numFmtId="0" fontId="5" fillId="20" borderId="1" xfId="1" applyFont="1" applyFill="1" applyBorder="1" applyAlignment="1" applyProtection="1">
      <alignment horizontal="center" vertical="center" wrapText="1"/>
      <protection locked="0"/>
    </xf>
    <xf numFmtId="0" fontId="5" fillId="20" borderId="52" xfId="1" applyFont="1" applyFill="1" applyBorder="1" applyAlignment="1" applyProtection="1">
      <alignment horizontal="center" vertical="center" wrapText="1"/>
      <protection locked="0"/>
    </xf>
    <xf numFmtId="0" fontId="5" fillId="20" borderId="3" xfId="1" applyFont="1" applyFill="1" applyBorder="1" applyAlignment="1" applyProtection="1">
      <alignment horizontal="center" vertical="center" wrapText="1"/>
      <protection locked="0"/>
    </xf>
    <xf numFmtId="0" fontId="5" fillId="20" borderId="8" xfId="1" applyFont="1" applyFill="1" applyBorder="1" applyAlignment="1" applyProtection="1">
      <alignment horizontal="center" vertical="center" wrapText="1"/>
      <protection locked="0"/>
    </xf>
    <xf numFmtId="0" fontId="2" fillId="0" borderId="1" xfId="1" applyFont="1" applyBorder="1" applyAlignment="1">
      <alignment horizontal="center" vertical="center" wrapText="1"/>
    </xf>
    <xf numFmtId="0" fontId="7" fillId="0" borderId="3" xfId="26" applyBorder="1" applyAlignment="1">
      <alignment horizontal="center" vertical="center" wrapText="1"/>
    </xf>
    <xf numFmtId="0" fontId="5" fillId="19" borderId="39" xfId="1" applyFont="1" applyFill="1" applyBorder="1" applyAlignment="1">
      <alignment horizontal="center" vertical="center" wrapText="1"/>
    </xf>
    <xf numFmtId="0" fontId="5" fillId="19" borderId="59" xfId="1" applyFont="1" applyFill="1" applyBorder="1" applyAlignment="1">
      <alignment horizontal="center" vertical="center" wrapText="1"/>
    </xf>
    <xf numFmtId="0" fontId="5" fillId="19" borderId="40" xfId="1" applyFont="1" applyFill="1" applyBorder="1" applyAlignment="1">
      <alignment horizontal="center" vertical="center" wrapText="1"/>
    </xf>
    <xf numFmtId="0" fontId="5" fillId="20" borderId="24" xfId="1" applyFont="1" applyFill="1" applyBorder="1" applyAlignment="1">
      <alignment horizontal="center" wrapText="1"/>
    </xf>
    <xf numFmtId="0" fontId="5" fillId="20" borderId="26" xfId="1" applyFont="1" applyFill="1" applyBorder="1" applyAlignment="1">
      <alignment horizontal="center" wrapText="1"/>
    </xf>
    <xf numFmtId="0" fontId="5" fillId="20" borderId="27" xfId="1" applyFont="1" applyFill="1" applyBorder="1" applyAlignment="1">
      <alignment horizontal="center" wrapText="1"/>
    </xf>
    <xf numFmtId="0" fontId="5" fillId="20" borderId="55" xfId="1" applyFont="1" applyFill="1" applyBorder="1" applyAlignment="1" applyProtection="1">
      <alignment horizontal="center" vertical="center" wrapText="1"/>
      <protection locked="0"/>
    </xf>
    <xf numFmtId="0" fontId="5" fillId="20" borderId="21" xfId="1" applyFont="1" applyFill="1" applyBorder="1" applyAlignment="1" applyProtection="1">
      <alignment horizontal="center" vertical="center" wrapText="1"/>
      <protection locked="0"/>
    </xf>
    <xf numFmtId="0" fontId="5" fillId="20" borderId="16" xfId="1" applyFont="1" applyFill="1" applyBorder="1" applyAlignment="1" applyProtection="1">
      <alignment horizontal="center" vertical="center" wrapText="1"/>
      <protection locked="0"/>
    </xf>
    <xf numFmtId="0" fontId="5" fillId="20" borderId="43" xfId="1" applyFont="1" applyFill="1" applyBorder="1" applyAlignment="1" applyProtection="1">
      <alignment horizontal="center" vertical="center" wrapText="1"/>
      <protection locked="0"/>
    </xf>
    <xf numFmtId="0" fontId="5" fillId="20" borderId="38" xfId="1" applyFont="1" applyFill="1" applyBorder="1" applyAlignment="1" applyProtection="1">
      <alignment horizontal="center" vertical="center" wrapText="1"/>
      <protection locked="0"/>
    </xf>
    <xf numFmtId="0" fontId="5" fillId="20" borderId="47" xfId="1" applyFont="1" applyFill="1" applyBorder="1" applyAlignment="1" applyProtection="1">
      <alignment horizontal="center" vertical="center" wrapText="1"/>
      <protection locked="0"/>
    </xf>
    <xf numFmtId="0" fontId="5" fillId="20" borderId="41" xfId="1" applyFont="1" applyFill="1" applyBorder="1" applyAlignment="1" applyProtection="1">
      <alignment horizontal="center" vertical="center" wrapText="1"/>
      <protection locked="0"/>
    </xf>
    <xf numFmtId="4" fontId="25" fillId="0" borderId="1" xfId="3" applyNumberFormat="1" applyFont="1" applyFill="1" applyBorder="1" applyAlignment="1">
      <alignment horizontal="center" vertical="center" wrapText="1"/>
    </xf>
    <xf numFmtId="4" fontId="25" fillId="0" borderId="52" xfId="3" applyNumberFormat="1" applyFont="1" applyFill="1" applyBorder="1" applyAlignment="1">
      <alignment horizontal="center" vertical="center" wrapText="1"/>
    </xf>
    <xf numFmtId="4" fontId="25" fillId="0" borderId="3" xfId="3" applyNumberFormat="1" applyFont="1" applyFill="1" applyBorder="1" applyAlignment="1">
      <alignment horizontal="center" vertical="center" wrapText="1"/>
    </xf>
    <xf numFmtId="0" fontId="25" fillId="0" borderId="1" xfId="3" applyFont="1" applyFill="1" applyBorder="1" applyAlignment="1" applyProtection="1">
      <alignment horizontal="center" vertical="center" wrapText="1"/>
      <protection locked="0"/>
    </xf>
    <xf numFmtId="0" fontId="25" fillId="0" borderId="3" xfId="3" applyFont="1" applyFill="1" applyBorder="1" applyAlignment="1" applyProtection="1">
      <alignment horizontal="center" vertical="center" wrapText="1"/>
      <protection locked="0"/>
    </xf>
    <xf numFmtId="168" fontId="27" fillId="0" borderId="1" xfId="93" applyNumberFormat="1" applyFont="1" applyFill="1" applyBorder="1" applyAlignment="1" applyProtection="1">
      <alignment horizontal="center" vertical="center" wrapText="1"/>
    </xf>
    <xf numFmtId="168" fontId="27" fillId="0" borderId="8" xfId="93" applyNumberFormat="1" applyFont="1" applyFill="1" applyBorder="1" applyAlignment="1" applyProtection="1">
      <alignment horizontal="center" vertical="center" wrapText="1"/>
    </xf>
    <xf numFmtId="4" fontId="24" fillId="0" borderId="1" xfId="110" applyNumberFormat="1" applyFont="1" applyFill="1" applyBorder="1" applyAlignment="1">
      <alignment horizontal="center" vertical="center" wrapText="1"/>
    </xf>
    <xf numFmtId="4" fontId="24" fillId="0" borderId="52" xfId="110" applyNumberFormat="1" applyFont="1" applyFill="1" applyBorder="1" applyAlignment="1">
      <alignment horizontal="center" vertical="center" wrapText="1"/>
    </xf>
    <xf numFmtId="4" fontId="24" fillId="0" borderId="3" xfId="110" applyNumberFormat="1" applyFont="1" applyFill="1" applyBorder="1" applyAlignment="1">
      <alignment horizontal="center" vertical="center" wrapText="1"/>
    </xf>
    <xf numFmtId="168" fontId="27" fillId="0" borderId="1" xfId="93" applyNumberFormat="1" applyFont="1" applyFill="1" applyBorder="1" applyAlignment="1" applyProtection="1">
      <alignment vertical="center" wrapText="1"/>
    </xf>
    <xf numFmtId="168" fontId="27" fillId="0" borderId="8" xfId="93" applyNumberFormat="1" applyFont="1" applyFill="1" applyBorder="1" applyAlignment="1" applyProtection="1">
      <alignment vertical="center" wrapText="1"/>
    </xf>
    <xf numFmtId="3" fontId="25" fillId="0" borderId="1" xfId="3" applyNumberFormat="1" applyFont="1" applyFill="1" applyBorder="1" applyAlignment="1" applyProtection="1">
      <alignment horizontal="center" vertical="center" wrapText="1"/>
    </xf>
    <xf numFmtId="0" fontId="15" fillId="0" borderId="8" xfId="26" applyFont="1" applyBorder="1" applyAlignment="1">
      <alignment horizontal="center" vertical="center" wrapText="1"/>
    </xf>
    <xf numFmtId="3" fontId="25" fillId="0" borderId="8" xfId="3" applyNumberFormat="1" applyFont="1" applyFill="1" applyBorder="1" applyAlignment="1" applyProtection="1">
      <alignment horizontal="center" vertical="center" wrapText="1"/>
    </xf>
    <xf numFmtId="3" fontId="25" fillId="0" borderId="1" xfId="3" applyNumberFormat="1" applyFont="1" applyFill="1" applyBorder="1" applyAlignment="1" applyProtection="1">
      <alignment horizontal="right" vertical="center" wrapText="1"/>
    </xf>
    <xf numFmtId="3" fontId="25" fillId="0" borderId="8" xfId="3" applyNumberFormat="1" applyFont="1" applyFill="1" applyBorder="1" applyAlignment="1" applyProtection="1">
      <alignment horizontal="right" vertical="center" wrapText="1"/>
    </xf>
    <xf numFmtId="0" fontId="2" fillId="0" borderId="10" xfId="1" applyFont="1" applyBorder="1" applyAlignment="1">
      <alignment horizontal="center"/>
    </xf>
    <xf numFmtId="0" fontId="5" fillId="20" borderId="58" xfId="1" applyFont="1" applyFill="1" applyBorder="1" applyAlignment="1">
      <alignment horizontal="center" vertical="center" wrapText="1"/>
    </xf>
    <xf numFmtId="0" fontId="19" fillId="0" borderId="58" xfId="1" applyFont="1" applyBorder="1" applyAlignment="1" applyProtection="1">
      <alignment horizontal="center" vertical="center" wrapText="1"/>
      <protection locked="0"/>
    </xf>
    <xf numFmtId="0" fontId="19" fillId="0" borderId="61" xfId="1" applyFont="1" applyBorder="1" applyAlignment="1" applyProtection="1">
      <alignment horizontal="center" vertical="center" wrapText="1"/>
      <protection locked="0"/>
    </xf>
    <xf numFmtId="4" fontId="25" fillId="0" borderId="28" xfId="3" applyNumberFormat="1" applyFont="1" applyFill="1" applyBorder="1" applyAlignment="1">
      <alignment horizontal="center" vertical="center" wrapText="1"/>
    </xf>
    <xf numFmtId="4" fontId="25" fillId="0" borderId="18" xfId="3" applyNumberFormat="1" applyFont="1" applyFill="1" applyBorder="1" applyAlignment="1">
      <alignment horizontal="center" vertical="center" wrapText="1"/>
    </xf>
    <xf numFmtId="4" fontId="25" fillId="0" borderId="29" xfId="3" applyNumberFormat="1" applyFont="1" applyFill="1" applyBorder="1" applyAlignment="1">
      <alignment horizontal="center" vertical="center" wrapText="1"/>
    </xf>
    <xf numFmtId="0" fontId="25" fillId="0" borderId="28" xfId="3" applyFont="1" applyFill="1" applyBorder="1" applyAlignment="1" applyProtection="1">
      <alignment horizontal="center" vertical="center" wrapText="1"/>
      <protection locked="0"/>
    </xf>
    <xf numFmtId="0" fontId="25" fillId="0" borderId="29" xfId="3" applyFont="1" applyFill="1" applyBorder="1" applyAlignment="1" applyProtection="1">
      <alignment horizontal="center" vertical="center" wrapText="1"/>
      <protection locked="0"/>
    </xf>
    <xf numFmtId="3" fontId="25" fillId="0" borderId="28" xfId="3" applyNumberFormat="1" applyFont="1" applyFill="1" applyBorder="1" applyAlignment="1" applyProtection="1">
      <alignment horizontal="center" vertical="center" wrapText="1"/>
    </xf>
    <xf numFmtId="3" fontId="25" fillId="0" borderId="19" xfId="3" applyNumberFormat="1" applyFont="1" applyFill="1" applyBorder="1" applyAlignment="1" applyProtection="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6" fillId="16" borderId="12" xfId="0" applyFont="1" applyFill="1" applyBorder="1" applyAlignment="1" applyProtection="1">
      <alignment horizontal="center" vertical="center" wrapText="1"/>
    </xf>
    <xf numFmtId="0" fontId="6" fillId="16" borderId="13" xfId="0" applyFont="1" applyFill="1" applyBorder="1" applyAlignment="1" applyProtection="1">
      <alignment horizontal="center" vertical="center" wrapText="1"/>
    </xf>
    <xf numFmtId="0" fontId="6" fillId="16" borderId="24" xfId="0" applyFont="1" applyFill="1" applyBorder="1" applyAlignment="1" applyProtection="1">
      <alignment horizontal="center" vertical="center" wrapText="1"/>
    </xf>
    <xf numFmtId="0" fontId="6" fillId="16" borderId="14" xfId="0" applyFont="1" applyFill="1" applyBorder="1" applyAlignment="1" applyProtection="1">
      <alignment horizontal="center" vertical="center" wrapText="1"/>
    </xf>
    <xf numFmtId="0" fontId="4" fillId="17" borderId="15" xfId="0" applyFont="1" applyFill="1" applyBorder="1" applyAlignment="1" applyProtection="1">
      <alignment horizontal="center" vertical="center" wrapText="1"/>
    </xf>
    <xf numFmtId="0" fontId="4" fillId="17" borderId="35" xfId="0" applyFont="1" applyFill="1" applyBorder="1" applyAlignment="1" applyProtection="1">
      <alignment horizontal="center" vertical="center" wrapText="1"/>
    </xf>
    <xf numFmtId="0" fontId="4" fillId="17" borderId="54" xfId="0" applyFont="1" applyFill="1" applyBorder="1" applyAlignment="1" applyProtection="1">
      <alignment horizontal="center" vertical="center" wrapText="1"/>
    </xf>
    <xf numFmtId="0" fontId="4" fillId="17" borderId="6" xfId="0" applyFont="1" applyFill="1" applyBorder="1" applyAlignment="1" applyProtection="1">
      <alignment horizontal="center" vertical="center" wrapText="1"/>
    </xf>
    <xf numFmtId="0" fontId="4" fillId="17" borderId="55" xfId="0" applyFont="1" applyFill="1" applyBorder="1" applyAlignment="1" applyProtection="1">
      <alignment horizontal="center" vertical="center" wrapText="1"/>
    </xf>
    <xf numFmtId="0" fontId="4" fillId="17" borderId="16" xfId="0" applyFont="1" applyFill="1" applyBorder="1" applyAlignment="1" applyProtection="1">
      <alignment horizontal="center" vertical="center" wrapText="1"/>
    </xf>
    <xf numFmtId="0" fontId="4" fillId="17" borderId="45" xfId="0" applyFont="1" applyFill="1" applyBorder="1" applyAlignment="1" applyProtection="1">
      <alignment horizontal="center" vertical="center" wrapText="1"/>
    </xf>
    <xf numFmtId="0" fontId="4" fillId="17" borderId="46" xfId="0" applyFont="1" applyFill="1" applyBorder="1" applyAlignment="1" applyProtection="1">
      <alignment horizontal="center" vertical="center" wrapText="1"/>
    </xf>
    <xf numFmtId="0" fontId="4" fillId="17" borderId="4" xfId="0" applyFont="1" applyFill="1" applyBorder="1" applyAlignment="1" applyProtection="1">
      <alignment horizontal="center" vertical="center" wrapText="1"/>
    </xf>
    <xf numFmtId="0" fontId="4" fillId="17" borderId="17" xfId="0" applyFont="1" applyFill="1" applyBorder="1" applyAlignment="1" applyProtection="1">
      <alignment horizontal="center" vertical="center" wrapText="1"/>
    </xf>
    <xf numFmtId="0" fontId="12" fillId="7" borderId="54" xfId="0" applyFont="1" applyFill="1" applyBorder="1" applyAlignment="1">
      <alignment horizontal="center" vertical="center" wrapText="1"/>
    </xf>
    <xf numFmtId="0" fontId="12" fillId="7" borderId="7" xfId="0" applyFont="1" applyFill="1" applyBorder="1" applyAlignment="1">
      <alignment horizontal="center" vertical="center" wrapText="1"/>
    </xf>
    <xf numFmtId="0" fontId="12" fillId="6" borderId="47" xfId="0" applyFont="1" applyFill="1" applyBorder="1" applyAlignment="1">
      <alignment horizontal="center" vertical="center"/>
    </xf>
    <xf numFmtId="0" fontId="12" fillId="7" borderId="4" xfId="0" applyFont="1" applyFill="1" applyBorder="1" applyAlignment="1">
      <alignment horizontal="center" vertical="center" wrapText="1"/>
    </xf>
    <xf numFmtId="0" fontId="12" fillId="7" borderId="1" xfId="0" applyFont="1" applyFill="1" applyBorder="1" applyAlignment="1">
      <alignment horizontal="center" vertical="center" wrapText="1"/>
    </xf>
    <xf numFmtId="0" fontId="12" fillId="7" borderId="52" xfId="0" applyFont="1" applyFill="1" applyBorder="1" applyAlignment="1">
      <alignment horizontal="center" vertical="center" wrapText="1"/>
    </xf>
    <xf numFmtId="0" fontId="12" fillId="7" borderId="3" xfId="0" applyFont="1" applyFill="1" applyBorder="1" applyAlignment="1">
      <alignment horizontal="center" vertical="center" wrapText="1"/>
    </xf>
  </cellXfs>
  <cellStyles count="114">
    <cellStyle name="20% — akcent 2 2" xfId="94"/>
    <cellStyle name="20% — akcent 2 3" xfId="100"/>
    <cellStyle name="20% — akcent 3 2" xfId="91"/>
    <cellStyle name="Dziesiętny" xfId="109" builtinId="3"/>
    <cellStyle name="Dziesiętny 2" xfId="18"/>
    <cellStyle name="Dziesiętny 2 2" xfId="30"/>
    <cellStyle name="Dziesiętny 2 2 2" xfId="33"/>
    <cellStyle name="Dziesiętny 2 2 2 2" xfId="50"/>
    <cellStyle name="Dziesiętny 2 2 2 3" xfId="93"/>
    <cellStyle name="Dziesiętny 2 2 3" xfId="75"/>
    <cellStyle name="Dziesiętny 2 2 4" xfId="47"/>
    <cellStyle name="Dziesiętny 2 3" xfId="32"/>
    <cellStyle name="Dziesiętny 2 3 2" xfId="49"/>
    <cellStyle name="Dziesiętny 2 4" xfId="40"/>
    <cellStyle name="Dziesiętny 2 4 2" xfId="86"/>
    <cellStyle name="Dziesiętny 2 5" xfId="87"/>
    <cellStyle name="Dziesiętny 2 6" xfId="45"/>
    <cellStyle name="Dziesiętny 3" xfId="27"/>
    <cellStyle name="Dziesiętny 3 2" xfId="74"/>
    <cellStyle name="Dziesiętny 3 3" xfId="46"/>
    <cellStyle name="Dziesiętny 4" xfId="31"/>
    <cellStyle name="Dziesiętny 4 2" xfId="48"/>
    <cellStyle name="Dziesiętny 5" xfId="36"/>
    <cellStyle name="Dziesiętny 6" xfId="44"/>
    <cellStyle name="Dziesiętny 7" xfId="107"/>
    <cellStyle name="Excel Built-in Explanatory Text" xfId="112"/>
    <cellStyle name="Excel Built-in Explanatory Text 1" xfId="105"/>
    <cellStyle name="Excel Built-in Percent" xfId="113"/>
    <cellStyle name="Normalny" xfId="0" builtinId="0"/>
    <cellStyle name="Normalny 2" xfId="1"/>
    <cellStyle name="Normalny 2 10" xfId="19"/>
    <cellStyle name="Normalny 2 10 2" xfId="72"/>
    <cellStyle name="Normalny 2 10 3" xfId="58"/>
    <cellStyle name="Normalny 2 10 4" xfId="65"/>
    <cellStyle name="Normalny 2 10 5" xfId="51"/>
    <cellStyle name="Normalny 2 10 6" xfId="80"/>
    <cellStyle name="Normalny 2 10 7" xfId="96"/>
    <cellStyle name="Normalny 2 11" xfId="22"/>
    <cellStyle name="Normalny 2 12" xfId="63"/>
    <cellStyle name="Normalny 2 13" xfId="42"/>
    <cellStyle name="Normalny 2 2" xfId="21"/>
    <cellStyle name="Normalny 2 3" xfId="16"/>
    <cellStyle name="Normalny 2 4" xfId="8"/>
    <cellStyle name="Normalny 2 4 2" xfId="15"/>
    <cellStyle name="Normalny 2 4 3" xfId="3"/>
    <cellStyle name="Normalny 2 4 3 2" xfId="88"/>
    <cellStyle name="Normalny 2 4 3 2 2" xfId="101"/>
    <cellStyle name="Normalny 2 4 3 3" xfId="99"/>
    <cellStyle name="Normalny 2 4 3_Projekt pozakonkursowy" xfId="110"/>
    <cellStyle name="Normalny 2 5" xfId="7"/>
    <cellStyle name="Normalny 2 5 2" xfId="28"/>
    <cellStyle name="Normalny 2 5 2 2" xfId="92"/>
    <cellStyle name="Normalny 2 5 2 2 2" xfId="2"/>
    <cellStyle name="Normalny 2 5 2 2 2 2" xfId="66"/>
    <cellStyle name="Normalny 2 5 2 2 2 3" xfId="52"/>
    <cellStyle name="Normalny 2 5 2 5" xfId="23"/>
    <cellStyle name="Normalny 2 5 3" xfId="6"/>
    <cellStyle name="Normalny 2 5 4" xfId="12"/>
    <cellStyle name="Normalny 2 6" xfId="20"/>
    <cellStyle name="Normalny 2 6 2" xfId="77"/>
    <cellStyle name="Normalny 2 6 3" xfId="57"/>
    <cellStyle name="Normalny 2 7" xfId="89"/>
    <cellStyle name="Normalny 2 7 2" xfId="10"/>
    <cellStyle name="Normalny 2 7 2 2" xfId="5"/>
    <cellStyle name="Normalny 2 7 2 3" xfId="61"/>
    <cellStyle name="Normalny 2 7 2 4" xfId="69"/>
    <cellStyle name="Normalny 2 7 2 5" xfId="55"/>
    <cellStyle name="Normalny 2 7 2 6" xfId="84"/>
    <cellStyle name="Normalny 2 7 3" xfId="14"/>
    <cellStyle name="Normalny 2 7 3 2" xfId="102"/>
    <cellStyle name="Normalny 2 8" xfId="9"/>
    <cellStyle name="Normalny 2 8 2" xfId="4"/>
    <cellStyle name="Normalny 2 8 3" xfId="59"/>
    <cellStyle name="Normalny 2 8 4" xfId="67"/>
    <cellStyle name="Normalny 2 8 5" xfId="24"/>
    <cellStyle name="Normalny 2 8 6" xfId="81"/>
    <cellStyle name="Normalny 2 8 7" xfId="97"/>
    <cellStyle name="Normalny 2 9" xfId="11"/>
    <cellStyle name="Normalny 2 9 2" xfId="13"/>
    <cellStyle name="Normalny 2 9 2 2" xfId="83"/>
    <cellStyle name="Normalny 2 9 3" xfId="70"/>
    <cellStyle name="Normalny 2 9 4" xfId="53"/>
    <cellStyle name="Normalny 2_Projekt pozakonkursowy" xfId="95"/>
    <cellStyle name="Normalny 3" xfId="26"/>
    <cellStyle name="Normalny 3 10" xfId="64"/>
    <cellStyle name="Normalny 3 11" xfId="62"/>
    <cellStyle name="Normalny 3 12" xfId="41"/>
    <cellStyle name="Normalny 3 2" xfId="39"/>
    <cellStyle name="Normalny 3 3" xfId="90"/>
    <cellStyle name="Normalny 3 5 2" xfId="29"/>
    <cellStyle name="Normalny 3 5 2 2" xfId="78"/>
    <cellStyle name="Normalny 3 5 2 4" xfId="79"/>
    <cellStyle name="Normalny 3 9" xfId="43"/>
    <cellStyle name="Normalny 3 9 2" xfId="76"/>
    <cellStyle name="Normalny 3 9 3" xfId="71"/>
    <cellStyle name="Normalny 3 9 4" xfId="56"/>
    <cellStyle name="Normalny 3 9 5" xfId="85"/>
    <cellStyle name="Normalny 4" xfId="25"/>
    <cellStyle name="Normalny 5" xfId="103"/>
    <cellStyle name="Normalny 6" xfId="111"/>
    <cellStyle name="Procentowy 2" xfId="17"/>
    <cellStyle name="Procentowy 2 2" xfId="34"/>
    <cellStyle name="Procentowy 2 3" xfId="35"/>
    <cellStyle name="Procentowy 2 3 2" xfId="73"/>
    <cellStyle name="Procentowy 2 3 3" xfId="60"/>
    <cellStyle name="Procentowy 2 3 4" xfId="68"/>
    <cellStyle name="Procentowy 2 3 5" xfId="54"/>
    <cellStyle name="Procentowy 2 3 5 2" xfId="82"/>
    <cellStyle name="Procentowy 2 4" xfId="106"/>
    <cellStyle name="Procentowy 3" xfId="37"/>
    <cellStyle name="Procentowy 4" xfId="98"/>
    <cellStyle name="Procentowy 5" xfId="104"/>
    <cellStyle name="Tekst objaśnienia 2" xfId="108"/>
    <cellStyle name="Walutowy 2" xfId="38"/>
  </cellStyles>
  <dxfs count="4">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C0C0C0"/>
      <color rgb="FFFFFF99"/>
      <color rgb="FFFFFFFF"/>
      <color rgb="FFFFFFCC"/>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1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2017\czerwiec\fiszki\Gorz&#243;w\Fiszka%20do%20PD.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iwanicka\Desktop\WNKS\POIS%2014%2020\Plan%20Dzia&#322;a&#324;\aktualizacja%20Planu%20Dzia&#322;a&#324;%2024.06.2016\Plan%20Dzia&#322;a&#324;_aktualizacja%203-2016_01.07.2016.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I:\POIS\Nowa%20perspektywa\Zarz&#261;dzanie%20procesami\Plan%20dzia&#322;a&#324;\Plan%20dzia&#322;a&#324;%202017\PD%20lipiec\Plan%20dzia&#322;a&#324;%20PO%20Ii&#346;%20(6-2017).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Users\j.gesiarz\Desktop\fiszki%20CU\Bia&#322;ystok\fiszki\Fiszka_projektowa_USK%20w%20Bia&#322;ymastoku_CU_04.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POIS\Nowa%20perspektywa\Zarz&#261;dzanie%20procesami\Plan%20dzia&#322;a&#324;\Plan%20Dzia&#322;a&#324;%20na%20rok%202016\aktualizacja%20Planu%20dzia&#322;a&#324;%20%2008.06.2016\PD%20aktualizacja%207%2006%202016%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j.gesiarz\Desktop\Kopia%20za&#322;%20%201%20dla%20KS%20Plan%20Dzia&#322;a&#324;%20POI&#346;%20%202016%2005%2010%20CU%20po%20korekcie%20+%20kryteria_31.05.201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POIS\Nowa%20perspektywa\Zarz&#261;dzanie%20procesami\Plan%20dzia&#322;a&#324;\Plan%20Dzia&#322;a&#324;%20na%20rok%202016\aktualizacja%20PD%20wrzesie&#324;%202016\Plan%20Dzia&#322;a&#324;%20aktualizacja%204-2016%2022.09.201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j.gesiarz\AppData\Local\Microsoft\Windows\INetCache\Content.Outlook\M5JRK7XD\Za&#322;%201%20do%20uchwa&#322;y%2020_WZ&#211;R%20RPD%20ZDROWIE_19%2004%20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Users\j.gesiarz\AppData\Local\Microsoft\Windows\INetCache\Content.Outlook\M5JRK7XD\Za&#322;%201%20do%20uchwa&#322;y%2020_WZ&#211;R%20RPD%20ZDROWIE_19%2004%202016.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R5FE9~1.WOJ\AppData\Local\Temp\Rar$DI69.472\formularz%20Planu%20dzia&#322;a&#324;.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POIS\Nowa%20perspektywa\Zarz&#261;dzanie%20procesami\Plan%20dzia&#322;a&#324;\Plan%20Dzia&#322;a&#324;%20na%20rok%202016\aktualizacja%20Planu%20Dzia&#322;a&#324;%2024.06.2016\Plan%20Dzia&#322;a&#324;_aktualizacja%203-2016_11.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IiŚ.9.P.74"/>
      <sheetName val="Arkusz1"/>
    </sheetNames>
    <sheetDataSet>
      <sheetData sheetId="0">
        <row r="1">
          <cell r="A1" t="str">
            <v>FISZKA PROJEKU POZAKONKURSOWEGO</v>
          </cell>
          <cell r="N1" t="str">
            <v>Informacje z fiszki WPZ</v>
          </cell>
        </row>
        <row r="2">
          <cell r="A2">
            <v>1</v>
          </cell>
          <cell r="B2" t="str">
            <v>Nr projektu w Planie Działań</v>
          </cell>
          <cell r="F2" t="str">
            <v>POIiŚ.9.P.74</v>
          </cell>
          <cell r="N2" t="str">
            <v>n/d</v>
          </cell>
        </row>
        <row r="4">
          <cell r="A4" t="str">
            <v>INFORMACJE OGÓLNE</v>
          </cell>
        </row>
        <row r="5">
          <cell r="A5">
            <v>2</v>
          </cell>
          <cell r="B5" t="str">
            <v>Tytuł projektu</v>
          </cell>
          <cell r="E5" t="str">
            <v>Zakup akceleratorów do Ośrodka Radioterapii  w Wielospecjalistycznym Szpitalu Wojewódzkim w Gorzowie Wlkp. Sp. z o.o.</v>
          </cell>
          <cell r="N5" t="str">
            <v>A.1</v>
          </cell>
        </row>
        <row r="6">
          <cell r="A6">
            <v>3</v>
          </cell>
          <cell r="B6" t="str">
            <v>Beneficjent</v>
          </cell>
          <cell r="E6" t="str">
            <v>Wielospecjalistyczny Szpital Wojewódzki w Gorzowie Wlkp. Sp. z o.o.
 ul. Dekerta 1, 66-400 Gorzów Wlkp.</v>
          </cell>
          <cell r="N6" t="str">
            <v>A.10</v>
          </cell>
        </row>
        <row r="7">
          <cell r="E7" t="str">
            <v>Powiat:</v>
          </cell>
          <cell r="F7" t="str">
            <v xml:space="preserve">m. Gorzów Wlkp.
</v>
          </cell>
          <cell r="I7" t="str">
            <v>TERYT:</v>
          </cell>
          <cell r="J7" t="str">
            <v xml:space="preserve">
0861
</v>
          </cell>
        </row>
        <row r="8">
          <cell r="A8">
            <v>4</v>
          </cell>
          <cell r="B8" t="str">
            <v>Zakres terytorialny inwestycji</v>
          </cell>
          <cell r="E8" t="str">
            <v>ogólnopolski</v>
          </cell>
          <cell r="N8" t="str">
            <v>n/d</v>
          </cell>
        </row>
        <row r="9">
          <cell r="E9" t="str">
            <v>Powiat:</v>
          </cell>
          <cell r="F9" t="str">
            <v>nd.</v>
          </cell>
          <cell r="I9" t="str">
            <v>TERYT:</v>
          </cell>
          <cell r="J9" t="str">
            <v>nd.</v>
          </cell>
        </row>
        <row r="10">
          <cell r="A10">
            <v>5</v>
          </cell>
          <cell r="B10" t="str">
            <v>Nazwa Programu Operacyjnego</v>
          </cell>
          <cell r="E10" t="str">
            <v>Program Operacyjny Infrastruktura i Środowisko na lata 2014 - 2020</v>
          </cell>
          <cell r="N10" t="str">
            <v>n/d</v>
          </cell>
        </row>
        <row r="11">
          <cell r="A11">
            <v>6</v>
          </cell>
          <cell r="B11" t="str">
            <v>Oś priorytetowa</v>
          </cell>
          <cell r="E11" t="str">
            <v>IX Wzmocnienie strategicznej infrastruktury ochrony zdrowia</v>
          </cell>
          <cell r="N11" t="str">
            <v>n/d</v>
          </cell>
        </row>
        <row r="12">
          <cell r="A12">
            <v>7</v>
          </cell>
          <cell r="B12" t="str">
            <v>Działanie</v>
          </cell>
          <cell r="E12" t="str">
            <v>9.2 Infrastruktura ponadregionalnych podmiotów leczniczych</v>
          </cell>
          <cell r="N12" t="str">
            <v>n/d</v>
          </cell>
        </row>
        <row r="13">
          <cell r="A13">
            <v>8</v>
          </cell>
          <cell r="B13" t="str">
            <v>Poddziałanie</v>
          </cell>
          <cell r="E13" t="str">
            <v>nd.</v>
          </cell>
          <cell r="N13" t="str">
            <v>n/d</v>
          </cell>
        </row>
        <row r="14">
          <cell r="A14">
            <v>9</v>
          </cell>
          <cell r="B14" t="str">
            <v>Dane kontaktowe osoby (osób) w instytucji składającej Plan działań do kontaktów roboczych (imię i nazwisko, komórka organizacyjna, stanowisko, tel., e-mail)</v>
          </cell>
          <cell r="E14" t="str">
            <v>Joanna Gęsiarz, Departament Funduszy Europejskich i e-Zdrowia, specjalista, 
tel. 22 53 00 160, e-mail: j.gesiarz@mz.gov.pl
Małgorzata Iwanicka-Michałowicz,  Departament Funduszy Europejskich i e-Zdrowia, naczelnik, 
tel. 22 53 00 396, e-mail: m.iwanicka@mz.gov.pl</v>
          </cell>
          <cell r="N14" t="str">
            <v>n/d</v>
          </cell>
        </row>
        <row r="16">
          <cell r="A16" t="str">
            <v>INFORMACJE O PROJEKCIE</v>
          </cell>
        </row>
        <row r="17">
          <cell r="A17">
            <v>10</v>
          </cell>
          <cell r="B17" t="str">
            <v>Cel zgodnie z Policy Paper</v>
          </cell>
          <cell r="D17" t="str">
            <v>C. Poprawa efektywności i organizacji systemu opieki zdrowotnej w kontekście zmieniającej się sytuacji demograficznej i epidemiologicznej oraz wspieranie badań naukowych, rozwoju technologicznego i innowacji w ochronie zdrowia</v>
          </cell>
          <cell r="N17" t="str">
            <v>n/d</v>
          </cell>
        </row>
        <row r="18">
          <cell r="A18">
            <v>11</v>
          </cell>
          <cell r="B18" t="str">
            <v xml:space="preserve">Narzędzie zgodnie z Policy Paper </v>
          </cell>
          <cell r="D18"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cell r="N18" t="str">
            <v>n/d</v>
          </cell>
        </row>
        <row r="20">
          <cell r="A20">
            <v>12</v>
          </cell>
          <cell r="B20" t="str">
            <v>Fundusz</v>
          </cell>
          <cell r="D20" t="str">
            <v>EFRR</v>
          </cell>
          <cell r="N20" t="str">
            <v>n/d</v>
          </cell>
        </row>
        <row r="21">
          <cell r="A21">
            <v>13</v>
          </cell>
          <cell r="B21" t="str">
            <v>Cel Tematyczny</v>
          </cell>
          <cell r="D21" t="str">
            <v>CT9 Promowanie włączenia społecznego, walka z ubóstwem i wszelką dyskryminacją</v>
          </cell>
          <cell r="N21" t="str">
            <v>n/d</v>
          </cell>
        </row>
        <row r="22">
          <cell r="A22">
            <v>14</v>
          </cell>
          <cell r="B22" t="str">
            <v>Priorytet Inwestycyjny</v>
          </cell>
          <cell r="D22"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cell r="N22" t="str">
            <v>n/d</v>
          </cell>
        </row>
        <row r="23">
          <cell r="A23">
            <v>15</v>
          </cell>
          <cell r="B23" t="str">
            <v>Typ projektów zgodnie z PO/ SZOOP</v>
          </cell>
          <cell r="D23" t="str">
            <v>1. Wsparcie oddziałów oraz innych jednostek organizacyjnych szpitali ponadregionalnych udzielających świadczeń zdrowotnych stacjonarnych i całodobowych w zakresie chorób nowotworowych (roboty budowlane, doposażenie).
2. Wsparcie pracowni diagnostycznych oraz innych jednostek zajmujących się diagnostyką współpracujących z oddziałami oraz innych jednostek organizacyjnych szpitali ponadregionalnych udzielających świadczeń zdrowotnych stacjonarnych i całodobowych w zakresie chorób nowotworowych (roboty budowlane, doposażenie).</v>
          </cell>
          <cell r="N23" t="str">
            <v>n/d</v>
          </cell>
        </row>
        <row r="24">
          <cell r="A24">
            <v>16</v>
          </cell>
          <cell r="B24" t="str">
            <v>Uzasadnienie realizacji projektu 
w trybie pozakonkursowym</v>
          </cell>
          <cell r="D24" t="str">
            <v xml:space="preserve">Wielospecjalistyczny Szpital Wojewódzki w Gorzowie Wlkp. sp. z o.o. spełnia przesłanki umożliwiające aplikowanie w ramach  trybu pozakonkursowego. Placówka  powstała dnia 6.09.2013 roku w wyniku przekształcenia  Samodzielnego Publicznego Szpitala Wojewódzkiego w Gorzowie Wlkp. w spółkę z ograniczoną odpowiedzialnością   -  forma prawna – kod 117.   Szpital posiada Umowę w sprawie współpracy w zakresie kształcenia na  Uniwersytecie Zielonogórskim studentów na kierunku lekarskim zawartą dnia 30.04.2014 roku, która zobowiązuje  m. in. do umożliwienia odbywania zajęć dydaktycznych przez studentów kierunku lekarskiego prowadzonych  w ramach ćwiczeń, wykładów, seminariów, kół naukowych oraz praktyk studenckich na czas nieokreślony, gwarantujący  zachowanie przez beneficjenta trwałości projektu. Uniwersytet Zielonogórski nie dysponuje własną bazą szpitalną.W piśmie nr DIZ.430.1.4.2017 z dnia 18 maja 2017 otrzymanym z Instytucji Zarządzającej Regionalnym Programem Operacyjnym Lubuskie 2020 przekazano informację o  braku możliwości ubiegania się o dofinansowanie przedmiotowego projektu w Działaniu 9.1.1 Infrastruktura Zdrowotna i usług społecznych RPO – Lubuskie 2020. Aktualna kwota dofinansowania projektów zakontraktowanych oraz zdefiniowanych w trybie pozakonkursowym wynosi 103 381 561,82 zł i przekracza alokację określoną przez MF, wynoszącą w miesiącu maju br.   102 607 502,000 zł.  projekt jest komlementarny w realizowanym w WSzW w Gorzowie Wlkp.  sp. z o.o. w ramach RPO Lubuskie 2020 projektem pt. „Rozbudowa WSzW w Gorzowie Wlkp. Sp. z o. o., o Ośrodek Radioterapii, w celu zwiększenia dostępności do wysokiej jakości usług zdrowotnych w obszarze chorób nowotworowych”  w ramach którego  powstaną poradnie specjalistyczne z zakresu leczenia onkologicznego (radioterapeutyczna, chirurgii onkologicznej, ginekologii onkologicznej, hematologiczna, psychoonkologii/leczenia bólu), oddział radioterapii na 25 łóżek oraz hostel na 26 łóżek. Projekt nie obejmuje wyposażenia  w sprzęt medyczny, który planowany był do zakupu w ramach NPZChN na lata 2016-2024.Województwo lubuskie, a szczególnie jego północna część jest w najgorszej sytuacji, gdyż brakuje tu wyspecjalizowanych placówek zajmujących się kompleksową diagnozą, leczeniem i rehabilitacją chorych na choroby onkologiczne. Województwo znajduje się na pierwszych niechlubnych pozycjach pod względem liczby zachorowań i najkrótszego przeżycia po leczeniu. Uznanie tej inwestycji za priorytetową i możliwość pozyskania środków na zakup wnioskowanych akceleratorów pozwoli na terminowe ukończenie realizowanej inwestycji oraz przyczyni się  do zapewnienia pacjentom  już z końcem przyszłego roku kompleksowej onkologicznej opieki medycznej.   Niezbędnym warunkiem uruchomienia Ośrodka Radioterapii  jest zakup sprzętu, w tym dwóch akceleratorów, tomografu komputerowego z opcją wirtualnej symulacji dla radioterapii  oraz pozostałego wyposażenia wymienionego w Załączniku nr 4 do Rozporządzenia Ministra Zdrowia z dnia 22 listopada 2013 r.  w sprawie świadczeń gwarantowanych z zakresu leczenia szpitalnego (t.j. Dz. U. z 2016 r. poz. 694 z późniejszymi zmianami). Wieloletnia prognoza demograficzna GUS wskazuje na istotny spadek liczby mieszkańców Polski, również woj. lubuskiego. 
Taka struktura ludności wpłynie na zwiększenie się liczby zachorowań związanych ze starzeniem się w tym głównie na wzrost liczby zachorowań na nowotwory złośliwe, w których zachorowalność wzrasta wraz ze starzeniem się społeczeństwa.  Najbardziej widoczną zmianą  będzie przyrost ludności w grupie 65 lat i więcej, szacowany na poziomie ponad 50%. Prognoza GUS zakłada, że w 2025 roku w całym województwie lubuskim w 2025 roku liczba  mieszkańców spadnie do 999 201 osób, z czego 20,9% stanowić będą osoby w wieku lat 65+ (209 134 ludzi, w tym 124 229 kobiet i 84 905 mężczyzn). Konsekwencją wydłużonego życia Polaków jest wzrost zachorowalności na część nowotworów złośliwych  (szczególnie tych, gdzie głównymi czynnikami ryzyka są wpływy środowiskowe). Zgodnie z danymi na rok 2025 przez Krajowy Rejestr Nowotworów,  w grupie wiekowej 65+ wystąpi około 73% wzrost zachorowań  na nowotwory u mężczyzn i 55% zachorowań na nowotwory u kobiet w roku 2025. co będzie skutkować około 1.5-krotnym wzrostem  liczby zgonów nowotworowych w 2025 roku. 
Zakupy sprzętu medycznego do Ośrodka Radioterapii w Gorzowie Wlkp. uwzględniają również projektowane zmiany w załączniku nr 4 do Rozporządzenia Ministra Zdrowia z dnia 22 listopada 2013 r, w sprawie świadczeń gwarantowanych z zakresu leczenia szpitalnego   (Pismo Ministra Zdrowia  nr IK:888114/DS. z dnia 06.03.2017 r. w sprawie przekazania do konsultacji społecznych  projektu z dnia 06.03.2016 r. Rozporządzenia Ministra Zdrowia zmieniające rozporządzenie w sprawie świadczeń gwarantowanych z zakresu leczenia szpitalnego).   </v>
          </cell>
          <cell r="N24" t="str">
            <v>A.3</v>
          </cell>
        </row>
        <row r="25">
          <cell r="A25">
            <v>17</v>
          </cell>
          <cell r="B25" t="str">
            <v>Strategiczność projektu</v>
          </cell>
          <cell r="D25" t="str">
            <v xml:space="preserve">Zadanie  planowane w ramach projektu  - zakup akceleratorów - wpisuje się w priorytety i cele przyjęte do realizacji w następujących dokumentach strategicznych:                   
1. Regionalna Polityka Zdrowotna Województwa Lubuskiego przyjęta Zarządzeniem Wojewody Lubuskiego  z dnia 16 sierpnia 2016 r. w sprawie ustalenia Priorytetów dla Regionalnej Polityki Zdrowotnej Województwa Lubuskiego -  Załącznik nr 1, priorytet nr 1- Poprawa dostępności do kompleksowego leczenia onkologicznego dla dorosłych i dla dzieci na terenie województwa lubuskiego,
2. Mapa potrzeb zdrowotnych w zakresie onkologii dla województwa lubuskiego, - styczeń 2016,
3. Długookresowa Strategia Rozwoju Kraju 2030, 43.Strategia Rozwoju Kraju 2020, 
4.Strategia Rozwoju Polski Zachodniej 2020 przyjęta przez Radę Ministrów 30.04.2014 r.,  
5. Kontrakt Terytorialny dla Województwa Lubuskiego z dnia 14.11.2014r.                                                     
6.Narodowy Program Zwalczania Chorób Nowotworowych na lata 2016- 2014,  
7.Strategia Rozwoju Województwa Lubuskiego 2020 przyjęta Uchwałą nr XXXII/319/12 Sejmiku Województwa Lubuskiego z dni 19 listopada 2012 r. w sprawie przyjęcia Strategii Rozwoju Województwa Lubuskiego 2020,    
8. Lubuska Strategia Ochrony Zdrowia na lata 2014-2020,  
9.Strategia Polityki Społecznej Województwa Lubuskiego na lata 2014-2020,                                                   
10.Kierunki Rozwoju Lecznictwa w Zakresie Onkologii i Onkohematologii w Województwie Lubuskim na lata 2012-2020. Obszar strategicznej 
interwencji: miasta wojewódzkie i ich obszary funkcjonalne.                                                                                                                                                                                                                                                                                                        </v>
          </cell>
          <cell r="N25" t="str">
            <v>n/d</v>
          </cell>
        </row>
        <row r="26">
          <cell r="A26">
            <v>18</v>
          </cell>
          <cell r="B26" t="str">
            <v>Opis wpływu projektu na efektywność kosztową projektu oraz efektywność finansową Beneficjenta</v>
          </cell>
          <cell r="D26" t="str">
            <v>Wszelkie działania zaplanowane do realizacji  w ramach projektu są niezbędne do uruchomienia Ośrodka Radioterapii. Dofinansowanie wydatków na zakup sprzętu - akceleratorów, pozwoli zrealizować założone w projekcie cele oraz przyczyni się do właściwego funkcjonowania Ośrodka Radioterapii. Efektywność kosztowa projektu przejawia się poprzez zwiększenie dostępności badań dla pacjentów, a także poprawę jakości radioterapii. Projekt pozwoli na maksymalizację wykorzystania infrastruktury skracając okres prowadzonej diagnostyki umożliwiając przyspieszenie i skrócenie procesu lecznenia, obniżając tym samym jego koszt. Projekt wpływa ponadto na obniżenie kosztów zużycia energii związanych z zastosowaniem rozwiązań energooszczędnych. Pacjenci otrzymają w sposób optymalny dostęp do najnowocześniejszej metody naświetlania. Utworzenie Ośrodka Radioterapii  w Gorzowie Wlkp. jest możliwe do zrealizowania przez szpital jedynie przy założeniu pozyskania dofinansowania na zakup akceleratorów.  Model finansowy inwestycji  zakłada dofinansowanie   w wysokości 85%  na  zakup akceleratorów.</v>
          </cell>
          <cell r="N26" t="str">
            <v>n/d</v>
          </cell>
        </row>
        <row r="28">
          <cell r="A28">
            <v>19</v>
          </cell>
          <cell r="B28" t="str">
            <v>Cel projektu</v>
          </cell>
          <cell r="D28" t="str">
            <v xml:space="preserve">Celem projektu jest wyposażenie nowo powstającego  specjalistycznego, ponadregionalnego Ośrodka Radioterapii przy Wielospecjalistycznym Szpitalu Wojewódzkim w Gorzowie Wlkp. Sp z o.o.  w dwa akceleratory.  
  Zakup akceleratorów pozwoli na realizację celu projektu którym jest zmniejszenie dysproporcji w zakresie zachorowalności i umieralności na nowotwory złośliwe w województwie lubuskim w porównaniu z Polską i krajami Unii Europejskiej poprzez zwiększenie dostępności  i jakości wysokospecjalistycznej opieki zdrowotnej ukierunkowanej na leczenie chorób nowotworowych oraz  zapewnienie mieszkańcom regionu równego dostępu do pełnoprofilowej diagnostyki w tym zakresie.
 </v>
          </cell>
          <cell r="N28" t="str">
            <v>n/d</v>
          </cell>
        </row>
        <row r="29">
          <cell r="A29">
            <v>20</v>
          </cell>
          <cell r="B29" t="str">
            <v>Opis projektu</v>
          </cell>
          <cell r="D29" t="str">
            <v xml:space="preserve">    Kluczowe zadania realizowane  realizowane w ramach projektu:
     -   zakup dwóch akceleratorów: akceleratora wysokoenergetycznego dedykowanego do procedur stereotaktycznych oraz akceleratora wysokoenergetycznego
     -   dostawa, montaż, uzyskanie pozwoleń, uruchomienie sprzętu, szkolenie personelu, 
     -   promocja projektu.                                                                                                                                                               
Projekt obejmuje zakup dwóch akceleratorów wysokoenergetycznych dla nowo budowanego Ośrodka radioterapii w Wielospecjalistycznym Szpitalu Wojewódzkim w Gorzowie Wlkp.Wlkp z o. o .  Harmonogram realizacji  inwestycji pn. „Rozbudowa Wielospecjalistycznego Szpitala Wojewódzkiego w Gorzowie Wlkp. spółka z ograniczoną odpowiedzialnością o Ośrodek Radioterapii, w celu zwiększenia dostępności do wysokiej jakości usług zdrowotnych w obszarze chorób nowotworowych”   zakłada, że wykonawca  powinien w marcu 2018 roku znać parametry akceleratorów, aby możliwe było przygotowanie bunkrów pod konkretne urządzenia. Termin ten wynika z Umowy zawartej z Wykonawcą nr ZP/N/Rb/58/16, co gwarantuje zachowanie terminów realizacji prac budowlano -montażowych, ponieważ terminy te były punktowne w ramach kryteriów wyboru ofert.  Zakończenie inwestycji planowane jest na dzień 31 lipca 2018 r. Pomieszczenia do montażu akceleratorów zostaną przekazane Dostawcy sprzętu 01 sierpnia 2018 r. Planowany montaż akceleratorów wyniesie 6 tygodni.  W okresie od 16 września do 15 grudnia 2018 r. planowane są pomiary, uzyskanie wszelkich pozwoleń oraz instruktaż personelu. 
Rozpoczęcie świadczenia usług medycznych w Ośrodku Radioterapii w Gorzowie Wlkp. planowane jest w grudniu 2018 r.             
</v>
          </cell>
          <cell r="N29" t="str">
            <v>A.12</v>
          </cell>
        </row>
        <row r="30">
          <cell r="A30">
            <v>21</v>
          </cell>
          <cell r="B30" t="str">
            <v>Opis zgodności projektu 
z mapami potrzeb zdrowotnych</v>
          </cell>
          <cell r="D30" t="str">
            <v xml:space="preserve"> Projekt jest zgodny z aktualnie obowiązującymi mapami: Mapą potrzeb zdrowotnych dla Polski w zakresie onkologii (część III, pkt 4, zał. pkt 3.2.6) oraz Mapą potrzeb zdrowotnych w zakresie onkologii dla województwa lubuskiego (pkt 3.4.4), z których  wynika pilna potrzeba doposażenia Gorzowa Wlkp. w przedmiotowy sprzęt. Według modelu optymalizacyjnego opracowanego w ww. mapach w Gorzowie Wlkp. powinien powstać nowy podmiot wyposażony w dwa przyspieszacze liniowe. Liczba mieszkańców przypadających na jeden akcelerator w województwie lubuskim jest jedną z najwyższych w Polsce i wynosi 340 tys. mieszk./akcelerator. „Według jednych z najmniej rygorystycznych zaleceń, czyli wytycznych Europejskiego Towarzystwa Radioterapii Onkologicznej z 2005 r. jeden przyspieszacz liniowy powinien przypadać w Polsce na nie więcej niż 250 tys. ludności”  
Realizowana aktualnie inwestycja polegająca na  utworzeniu przy Szpitalu ośrodka radioterapii  obejmuje budowę zakładu radioterapii z dwoma przyspieszaczami liniowymi, poradniamispecjalistycznymi, oddziałem radioterapii oraz hostelem dla pacjentów ambulatoryjnych.</v>
          </cell>
          <cell r="N30" t="str">
            <v>n/d</v>
          </cell>
        </row>
        <row r="32">
          <cell r="A32">
            <v>22</v>
          </cell>
          <cell r="B32" t="str">
            <v>Planowany okres realizacji projektu [RRRR.MM]</v>
          </cell>
          <cell r="D32" t="str">
            <v>Planowana data rozpoczęcia  
[RRRR.MM]</v>
          </cell>
          <cell r="F32" t="str">
            <v>2017.11</v>
          </cell>
          <cell r="H32" t="str">
            <v>Planowana data zakończenia 
[RRRR.MM]</v>
          </cell>
          <cell r="J32" t="str">
            <v>2018.12</v>
          </cell>
          <cell r="N32" t="str">
            <v>A.4</v>
          </cell>
        </row>
        <row r="33">
          <cell r="A33">
            <v>23</v>
          </cell>
          <cell r="B33" t="str">
            <v>Planowana data złożenia wniosku 
o dofinansowanie [RRRR.MM]</v>
          </cell>
          <cell r="D33" t="str">
            <v>2017.07</v>
          </cell>
          <cell r="N33" t="str">
            <v>A.15</v>
          </cell>
        </row>
        <row r="35">
          <cell r="A35" t="str">
            <v>Źródła finansowania</v>
          </cell>
          <cell r="D35" t="str">
            <v>2014-2016</v>
          </cell>
          <cell r="E35">
            <v>2017</v>
          </cell>
          <cell r="F35">
            <v>2018</v>
          </cell>
          <cell r="G35">
            <v>2019</v>
          </cell>
          <cell r="H35">
            <v>2020</v>
          </cell>
          <cell r="I35">
            <v>2021</v>
          </cell>
          <cell r="J35">
            <v>2022</v>
          </cell>
          <cell r="K35">
            <v>2023</v>
          </cell>
          <cell r="L35" t="str">
            <v>Razem</v>
          </cell>
        </row>
        <row r="36">
          <cell r="A36">
            <v>24</v>
          </cell>
          <cell r="B36" t="str">
            <v>Planowany koszt całkowity 
[PLN]</v>
          </cell>
          <cell r="D36">
            <v>0</v>
          </cell>
          <cell r="E36">
            <v>35000</v>
          </cell>
          <cell r="F36">
            <v>20000000</v>
          </cell>
          <cell r="G36">
            <v>0</v>
          </cell>
          <cell r="H36">
            <v>0</v>
          </cell>
          <cell r="I36">
            <v>0</v>
          </cell>
          <cell r="J36">
            <v>0</v>
          </cell>
          <cell r="K36">
            <v>0</v>
          </cell>
          <cell r="L36">
            <v>20035000</v>
          </cell>
          <cell r="N36" t="str">
            <v>A.5</v>
          </cell>
        </row>
        <row r="37">
          <cell r="A37">
            <v>25</v>
          </cell>
          <cell r="B37" t="str">
            <v>Planowany koszt kwalifikowalny [PLN]</v>
          </cell>
          <cell r="D37">
            <v>0</v>
          </cell>
          <cell r="E37">
            <v>35000</v>
          </cell>
          <cell r="F37">
            <v>20000000</v>
          </cell>
          <cell r="G37">
            <v>0</v>
          </cell>
          <cell r="H37">
            <v>0</v>
          </cell>
          <cell r="I37">
            <v>0</v>
          </cell>
          <cell r="J37">
            <v>0</v>
          </cell>
          <cell r="K37">
            <v>0</v>
          </cell>
          <cell r="L37">
            <v>20035000</v>
          </cell>
          <cell r="N37" t="str">
            <v>A.6</v>
          </cell>
        </row>
        <row r="38">
          <cell r="A38">
            <v>26</v>
          </cell>
          <cell r="B38" t="str">
            <v>Planowane dofinansowanie UE [PLN]</v>
          </cell>
          <cell r="D38">
            <v>0</v>
          </cell>
          <cell r="E38">
            <v>29750</v>
          </cell>
          <cell r="F38">
            <v>17000000</v>
          </cell>
          <cell r="G38">
            <v>0</v>
          </cell>
          <cell r="H38">
            <v>0</v>
          </cell>
          <cell r="I38">
            <v>0</v>
          </cell>
          <cell r="J38">
            <v>0</v>
          </cell>
          <cell r="K38">
            <v>0</v>
          </cell>
          <cell r="L38">
            <v>17029750</v>
          </cell>
          <cell r="N38" t="str">
            <v>A.8</v>
          </cell>
        </row>
        <row r="39">
          <cell r="A39">
            <v>27</v>
          </cell>
          <cell r="B39" t="str">
            <v>Planowane dofinansowanie UE 
[%]</v>
          </cell>
          <cell r="D39">
            <v>0</v>
          </cell>
          <cell r="E39">
            <v>0.85</v>
          </cell>
          <cell r="F39">
            <v>0.85</v>
          </cell>
          <cell r="G39">
            <v>0</v>
          </cell>
          <cell r="H39">
            <v>0</v>
          </cell>
          <cell r="I39">
            <v>0</v>
          </cell>
          <cell r="J39">
            <v>0</v>
          </cell>
          <cell r="K39">
            <v>0</v>
          </cell>
          <cell r="L39">
            <v>0.85</v>
          </cell>
          <cell r="N39" t="str">
            <v>n/d</v>
          </cell>
        </row>
        <row r="41">
          <cell r="A41">
            <v>28</v>
          </cell>
          <cell r="B41" t="str">
            <v>Działania w projekcie</v>
          </cell>
          <cell r="N41" t="str">
            <v>n/d</v>
          </cell>
        </row>
        <row r="42">
          <cell r="B42" t="str">
            <v>Nazwa zadania</v>
          </cell>
          <cell r="D42" t="str">
            <v>Opis działania</v>
          </cell>
          <cell r="K42" t="str">
            <v>Szacunkowa wartość całkowita zadania [PLN]</v>
          </cell>
        </row>
        <row r="43">
          <cell r="B43" t="str">
            <v>Prace przygotowawcze</v>
          </cell>
          <cell r="D43" t="str">
            <v>opracowanie studium wykonalności</v>
          </cell>
          <cell r="K43">
            <v>25000</v>
          </cell>
        </row>
        <row r="44">
          <cell r="B44" t="str">
            <v>Zakup sprzętu medycznego</v>
          </cell>
          <cell r="D44" t="str">
            <v>zakup dwóch akceleratorów: akceleratora wysokoenergetycznego dedykowanego do procedur stereotaktycznych oraz akceleratora wysokoenergetycznego</v>
          </cell>
          <cell r="K44">
            <v>19100000</v>
          </cell>
        </row>
        <row r="45">
          <cell r="B45" t="str">
            <v>Instalacja sprzętu</v>
          </cell>
          <cell r="D45" t="str">
            <v>dostawa, montaż, uzyskanie pozwoleń, uruchomienie sprzętu</v>
          </cell>
          <cell r="K45">
            <v>900000</v>
          </cell>
        </row>
        <row r="46">
          <cell r="B46" t="str">
            <v>Działania promocyjne</v>
          </cell>
          <cell r="D46" t="str">
            <v xml:space="preserve">Promocja projektu </v>
          </cell>
          <cell r="K46">
            <v>10000</v>
          </cell>
        </row>
        <row r="48">
          <cell r="A48">
            <v>29</v>
          </cell>
          <cell r="B48" t="str">
            <v xml:space="preserve">Wskaźniki
</v>
          </cell>
          <cell r="N48" t="str">
            <v>A.14</v>
          </cell>
        </row>
        <row r="49">
          <cell r="B49" t="str">
            <v>Nazwa wskaźnika</v>
          </cell>
          <cell r="E49" t="str">
            <v>Rodzaj  [produktu/ rezultatu]</v>
          </cell>
          <cell r="G49" t="str">
            <v>Sposób pomiaru</v>
          </cell>
          <cell r="I49" t="str">
            <v>Szacowana wartość osiągnięta dzięki realizacji projektu</v>
          </cell>
          <cell r="K49" t="str">
            <v>Wartość docelowa zakładana w PO/SZOOP</v>
          </cell>
        </row>
        <row r="50">
          <cell r="B50" t="str">
            <v>Liczba leczonych w podmiotach leczniczych objętych wsparciem (wartość bezwględna)</v>
          </cell>
          <cell r="E50" t="str">
            <v>rezultat</v>
          </cell>
          <cell r="G50" t="str">
            <v>osoby/rok</v>
          </cell>
          <cell r="J50">
            <v>77331</v>
          </cell>
          <cell r="K50">
            <v>598470</v>
          </cell>
        </row>
        <row r="51">
          <cell r="B51" t="str">
            <v>Liczba wspartych podmiotów leczniczych</v>
          </cell>
          <cell r="E51" t="str">
            <v>produkt</v>
          </cell>
          <cell r="G51" t="str">
            <v>szt.</v>
          </cell>
          <cell r="J51">
            <v>1</v>
          </cell>
          <cell r="K51">
            <v>31</v>
          </cell>
        </row>
        <row r="52">
          <cell r="B52" t="str">
            <v>Liczba wspartych podmiotów leczniczych, w tym liczba wspartych podmiotów leczniczych z wyłączeniem ratownictwa medycznego</v>
          </cell>
          <cell r="E52" t="str">
            <v>produkt</v>
          </cell>
          <cell r="G52" t="str">
            <v>szt.</v>
          </cell>
          <cell r="J52">
            <v>1</v>
          </cell>
          <cell r="K52">
            <v>31</v>
          </cell>
        </row>
        <row r="53">
          <cell r="B53" t="str">
            <v>Nakłady inwestycyjne na zakup aparatury medycznej</v>
          </cell>
          <cell r="E53" t="str">
            <v>produkt</v>
          </cell>
          <cell r="G53" t="str">
            <v>PLN</v>
          </cell>
          <cell r="J53">
            <v>19100000</v>
          </cell>
          <cell r="K53">
            <v>350000000</v>
          </cell>
        </row>
        <row r="54">
          <cell r="B54" t="str">
            <v>Wzrost zatrudnienia we wspieranych podmiotach (innych niż przedsiębiorstwa)</v>
          </cell>
          <cell r="E54" t="str">
            <v>rezultat</v>
          </cell>
          <cell r="G54" t="str">
            <v>EPC</v>
          </cell>
          <cell r="J54">
            <v>18</v>
          </cell>
          <cell r="K54" t="str">
            <v>brak danych</v>
          </cell>
        </row>
        <row r="55">
          <cell r="B55" t="str">
            <v>Liczba nowo utworzonych miejsc pracy - pozostałe formy</v>
          </cell>
          <cell r="E55" t="str">
            <v>rezultat</v>
          </cell>
          <cell r="G55" t="str">
            <v>EPC</v>
          </cell>
          <cell r="J55">
            <v>18</v>
          </cell>
          <cell r="K55" t="str">
            <v>brak danych</v>
          </cell>
        </row>
        <row r="56">
          <cell r="B56" t="str">
            <v>Liczba obiektów dostosowanych do potrzeb osób z niepełnosprawnościami</v>
          </cell>
          <cell r="E56" t="str">
            <v>produkt</v>
          </cell>
          <cell r="G56" t="str">
            <v>szt.</v>
          </cell>
          <cell r="J56">
            <v>1</v>
          </cell>
          <cell r="K56" t="str">
            <v>brak danych</v>
          </cell>
        </row>
        <row r="58">
          <cell r="A58">
            <v>30</v>
          </cell>
          <cell r="B58" t="str">
            <v>Kryteria wyboru projektu</v>
          </cell>
          <cell r="D58" t="str">
            <v>Zawarto w odrębnej tabeli</v>
          </cell>
        </row>
      </sheetData>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 Kryteria horyzontalne"/>
      <sheetName val="Kryteria dla 9.1 dodat.formalne"/>
      <sheetName val="Kryteria dla 9.1 meryt. I stop."/>
      <sheetName val="Kryteria dla 9.1 nowe SOR"/>
      <sheetName val="Kryteria dla 9.1 nowe CU"/>
      <sheetName val="Kryteria dla 9.1 lądowiska"/>
      <sheetName val="Kryteria dla 9.1 LPR"/>
      <sheetName val="RPZ"/>
      <sheetName val="Projekty pozakonkursowe"/>
      <sheetName val="POIiŚ.9.P.1"/>
      <sheetName val="POIiŚ.9.P.2"/>
      <sheetName val="POIiŚ.9.P.3"/>
      <sheetName val="POIiŚ.9.P.8"/>
      <sheetName val="POIiŚ.9.P.12"/>
      <sheetName val="POIiŚ.9.P.13"/>
      <sheetName val="POIiŚ.9.P.14"/>
      <sheetName val="POIiŚ.9.P.16"/>
      <sheetName val="POIiŚ.9.P.18"/>
      <sheetName val="POIiŚ.9.P.19"/>
      <sheetName val="POIiŚ.9.P.34"/>
      <sheetName val="POIiŚ.9.P.35"/>
      <sheetName val="POIiŚ.9.P.36"/>
      <sheetName val="POIiŚ.9.P.38"/>
      <sheetName val="POIiŚ.9.P.41"/>
      <sheetName val="POIiŚ.9.P.50"/>
      <sheetName val="POIiŚ.9.P.51"/>
      <sheetName val="POIiŚ.9.P.52"/>
      <sheetName val="POIiŚ.9.P.53"/>
      <sheetName val="POIiŚ.9.P.54"/>
      <sheetName val="POIiŚ.9.P.55"/>
      <sheetName val="POIiŚ.9.P.56"/>
      <sheetName val="POIiŚ.9.P.57"/>
      <sheetName val="POIiŚ.9.P.58"/>
      <sheetName val="Planowane działan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ryteria horyzontalne"/>
      <sheetName val="Kryteria dla 9.1 dodat.formalne"/>
      <sheetName val="Kryteria dla 9.1 meryt. I stop."/>
      <sheetName val="Kryteria dla 9.1 nowe SOR"/>
      <sheetName val="POIiŚ.9.P.96"/>
      <sheetName val="Planowane działania"/>
      <sheetName val="ZAŁ. 1"/>
    </sheetNames>
    <sheetDataSet>
      <sheetData sheetId="0"/>
      <sheetData sheetId="1" refreshError="1"/>
      <sheetData sheetId="2" refreshError="1"/>
      <sheetData sheetId="3" refreshError="1"/>
      <sheetData sheetId="4" refreshError="1"/>
      <sheetData sheetId="5" refreshError="1"/>
      <sheetData sheetId="6"/>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POIiŚ.9.K.3"/>
      <sheetName val="Konkurs POIiŚ.9.K.4"/>
      <sheetName val="Konkurs POIiŚ.9.K.5"/>
      <sheetName val="Konkurs POIiŚ.9.K.6"/>
      <sheetName val=" Kryteria horyzontalne"/>
      <sheetName val="Kryteria dla 9.1 dodat.formalne"/>
      <sheetName val="Kryteria dla 9.1 meryt. I stop."/>
      <sheetName val="Kryteria dla 9.1 ist. CU"/>
      <sheetName val="Kryteria dla 9.1 lądowiska"/>
      <sheetName val="Kryteria dla 9.2 dodat.formalne"/>
      <sheetName val="Kryteria dla 9.2 meryt. I stop."/>
      <sheetName val="Kryteria dla 9.2 ch. uk.krąż."/>
      <sheetName val="Kryteria dla 9.2 ch. nowotw."/>
      <sheetName val="RPZ"/>
      <sheetName val="Projekty pozakonkursowe"/>
      <sheetName val="POIiŚ.9.P.42"/>
      <sheetName val="POIiŚ.9.P.43"/>
      <sheetName val="POIiŚ.9.P.44"/>
      <sheetName val="POIiŚ.9.P.45"/>
      <sheetName val="POIiŚ.9.P.46"/>
      <sheetName val="POIiŚ.9.P.47"/>
      <sheetName val="POIiŚ.9.P.48"/>
      <sheetName val="POIiŚ.9.P.49"/>
      <sheetName val="Planowane działania"/>
      <sheetName val="ZAŁ. 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POIiŚ.9.K.7"/>
      <sheetName val="Konkurs POIiŚ.9.K.8"/>
      <sheetName val="Konkurs POIiŚ.9.K.9"/>
      <sheetName val="Konkurs POIiŚ.9.K.10"/>
      <sheetName val="Kryteria horyzontalne"/>
      <sheetName val="Kryteria dla 9.1 dodat.formalne"/>
      <sheetName val="Kryteria dla 9.1 meryt. I stop."/>
      <sheetName val="Kryteria dla 9.1 nowe SOR"/>
      <sheetName val="Kryteria dla 9.1 istniejące SOR"/>
      <sheetName val="Kryteria 9.1 nowe CU"/>
      <sheetName val="Kryteria dla 9.2 dod. form. "/>
      <sheetName val="Kryteria dla 9.2 meryt. I stop."/>
      <sheetName val="Kryteria dla 9.2 chuk,chuksm,md"/>
      <sheetName val="RPZ"/>
      <sheetName val="POIiŚ.9.P.6"/>
      <sheetName val="POIiŚ.9.P.37"/>
      <sheetName val="POIiŚ.9.P.40"/>
      <sheetName val="POIiŚ.9.P.59"/>
      <sheetName val="POIiŚ.9.P.60"/>
      <sheetName val="POIiŚ.9.P.61"/>
      <sheetName val="POIiŚ.9.P.62"/>
      <sheetName val="POIiŚ.9.P.63"/>
      <sheetName val="POIiŚ.9.P.64"/>
      <sheetName val="Planowane działania"/>
      <sheetName val="ZAŁ. 1"/>
    </sheetNames>
    <sheetDataSet>
      <sheetData sheetId="0"/>
      <sheetData sheetId="1">
        <row r="60">
          <cell r="M60" t="str">
            <v>dolnośląskie</v>
          </cell>
        </row>
        <row r="61">
          <cell r="M61" t="str">
            <v>kujawsko-pomorskie</v>
          </cell>
          <cell r="N61" t="str">
            <v>EFRR</v>
          </cell>
        </row>
        <row r="62">
          <cell r="M62" t="str">
            <v>lubelskie</v>
          </cell>
          <cell r="N62" t="str">
            <v>EFS</v>
          </cell>
        </row>
        <row r="63">
          <cell r="M63" t="str">
            <v>lubuskie</v>
          </cell>
        </row>
        <row r="64">
          <cell r="M64" t="str">
            <v>łódzkie</v>
          </cell>
        </row>
        <row r="65">
          <cell r="M65" t="str">
            <v>małopolskie</v>
          </cell>
        </row>
        <row r="66">
          <cell r="M66" t="str">
            <v>mazowieckie</v>
          </cell>
        </row>
        <row r="67">
          <cell r="M67" t="str">
            <v>opolskie</v>
          </cell>
        </row>
        <row r="68">
          <cell r="M68" t="str">
            <v>podkarpackie</v>
          </cell>
        </row>
        <row r="69">
          <cell r="M69" t="str">
            <v>podlaskie</v>
          </cell>
        </row>
        <row r="70">
          <cell r="M70" t="str">
            <v>pomorskie</v>
          </cell>
        </row>
        <row r="71">
          <cell r="M71" t="str">
            <v>ślaskie</v>
          </cell>
        </row>
        <row r="72">
          <cell r="M72" t="str">
            <v>świętokrzyskie</v>
          </cell>
        </row>
        <row r="73">
          <cell r="M73" t="str">
            <v>warmińsko-mazurskie</v>
          </cell>
        </row>
        <row r="74">
          <cell r="M74" t="str">
            <v>wielkopolskie</v>
          </cell>
        </row>
        <row r="75">
          <cell r="M75" t="str">
            <v>zachodniopomorskie</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row>
        <row r="100">
          <cell r="K100" t="str">
            <v>Program Operacyjny Infrastruktura i Środowisko na lata 2014 - 2020</v>
          </cell>
        </row>
        <row r="101">
          <cell r="K101" t="str">
            <v>Regionalny Program Operacyjny Województwa Dolnośląskiego na lata 2014 - 2020</v>
          </cell>
        </row>
        <row r="102">
          <cell r="K102" t="str">
            <v>Regionalny Program Operacyjny Województwa Kujawsko-Pomorskiego na lata 2014 - 2020</v>
          </cell>
        </row>
        <row r="103">
          <cell r="K103" t="str">
            <v>Regionalny Program Operacyjny Województwa Lubelskiego na lata 2014 - 2020</v>
          </cell>
        </row>
        <row r="104">
          <cell r="K104" t="str">
            <v>Regionalny Program Operacyjny Województwa Lubuskiego na lata 2014 - 2020</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row>
        <row r="125">
          <cell r="K125" t="str">
            <v>Narzędzie 2</v>
          </cell>
        </row>
        <row r="126">
          <cell r="K126" t="str">
            <v>Narzędzie 3</v>
          </cell>
        </row>
        <row r="127">
          <cell r="K127" t="str">
            <v>Narzędzie 4</v>
          </cell>
        </row>
        <row r="128">
          <cell r="K128" t="str">
            <v>Narzędzie 5</v>
          </cell>
        </row>
        <row r="129">
          <cell r="K129" t="str">
            <v>Narzędzie 6</v>
          </cell>
        </row>
        <row r="130">
          <cell r="K130" t="str">
            <v>Narzędzie 7</v>
          </cell>
        </row>
        <row r="131">
          <cell r="K131" t="str">
            <v>Narzędzie 8</v>
          </cell>
        </row>
        <row r="132">
          <cell r="K132" t="str">
            <v>Narzędzie 9</v>
          </cell>
        </row>
        <row r="133">
          <cell r="K133" t="str">
            <v>Narzędzie 10</v>
          </cell>
        </row>
        <row r="134">
          <cell r="K134" t="str">
            <v>Narzędzie 11</v>
          </cell>
        </row>
        <row r="135">
          <cell r="K135" t="str">
            <v>Narzędzie 12</v>
          </cell>
        </row>
        <row r="136">
          <cell r="K136" t="str">
            <v>Narzędzie 13</v>
          </cell>
        </row>
        <row r="137">
          <cell r="K137" t="str">
            <v>Narzędzie 14</v>
          </cell>
        </row>
        <row r="138">
          <cell r="K138" t="str">
            <v>Narzędzie 15</v>
          </cell>
        </row>
        <row r="139">
          <cell r="K139" t="str">
            <v>Narzędzie 16</v>
          </cell>
        </row>
        <row r="140">
          <cell r="K140" t="str">
            <v>Narzędzie 17</v>
          </cell>
        </row>
        <row r="141">
          <cell r="K141" t="str">
            <v>Narzędzie 18</v>
          </cell>
        </row>
        <row r="142">
          <cell r="K142" t="str">
            <v>Narzędzie 19</v>
          </cell>
        </row>
        <row r="143">
          <cell r="K143" t="str">
            <v>Narzędzie 20</v>
          </cell>
        </row>
        <row r="144">
          <cell r="K144" t="str">
            <v>Narzędzie 21</v>
          </cell>
        </row>
        <row r="145">
          <cell r="K145" t="str">
            <v>Narzędzie 22</v>
          </cell>
        </row>
        <row r="146">
          <cell r="K146" t="str">
            <v>Narzędzie 23</v>
          </cell>
        </row>
        <row r="147">
          <cell r="K147" t="str">
            <v>Narzędzie 24</v>
          </cell>
        </row>
        <row r="148">
          <cell r="K148" t="str">
            <v>Narzędzie 25</v>
          </cell>
        </row>
        <row r="149">
          <cell r="K149" t="str">
            <v>Narzędzie 26</v>
          </cell>
        </row>
        <row r="150">
          <cell r="K150" t="str">
            <v>Narzędzie 27</v>
          </cell>
        </row>
        <row r="151">
          <cell r="K151" t="str">
            <v>Narzędzie 28</v>
          </cell>
        </row>
        <row r="152">
          <cell r="K152" t="str">
            <v>Narzędzie 29</v>
          </cell>
        </row>
        <row r="153">
          <cell r="K153" t="str">
            <v>Narzędzie 30</v>
          </cell>
        </row>
        <row r="154">
          <cell r="K154" t="str">
            <v>Narzędzie 31</v>
          </cell>
        </row>
        <row r="155">
          <cell r="K155" t="str">
            <v>Narzędzie 32</v>
          </cell>
        </row>
        <row r="156">
          <cell r="K156" t="str">
            <v>Narzędzie 33</v>
          </cell>
        </row>
        <row r="157">
          <cell r="K157" t="str">
            <v>Narzędzie 34</v>
          </cell>
        </row>
        <row r="158">
          <cell r="K158" t="str">
            <v>Narzędzie 35</v>
          </cell>
        </row>
        <row r="159">
          <cell r="K159" t="str">
            <v>Narzędzie 36</v>
          </cell>
        </row>
        <row r="160">
          <cell r="K160" t="str">
            <v>Narzędzie 37</v>
          </cell>
        </row>
      </sheetData>
      <sheetData sheetId="1">
        <row r="57">
          <cell r="M57" t="str">
            <v>dolnośląskie</v>
          </cell>
        </row>
      </sheetData>
      <sheetData sheetId="2"/>
      <sheetData sheetId="3"/>
      <sheetData sheetId="4"/>
      <sheetData sheetId="5"/>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 val="Informacje_o_Planie_działań"/>
      <sheetName val="PI_2_c"/>
      <sheetName val="PI_8vi"/>
      <sheetName val="PI_9a"/>
      <sheetName val="PI_9iv"/>
      <sheetName val="PI_10ii"/>
      <sheetName val="PI_10iii"/>
      <sheetName val="Tab__wskaźników_i_finansowa"/>
      <sheetName val="załącznik_nr_1"/>
      <sheetName val="Informacje ogóln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 sheetId="10"/>
      <sheetData sheetId="11"/>
      <sheetData sheetId="12"/>
      <sheetData sheetId="13"/>
      <sheetData sheetId="14"/>
      <sheetData sheetId="15"/>
      <sheetData sheetId="16"/>
      <sheetData sheetId="17"/>
      <sheetData sheetId="18"/>
      <sheetData sheetId="1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 Kryteria horyzontalne"/>
      <sheetName val="Kryteria dla 9.1 dodat.formalne"/>
      <sheetName val="Kryteria dla 9.1 meryt. I stop."/>
      <sheetName val="Kryteria dla 9.1 nowe SOR"/>
      <sheetName val="Kryteria dla 9.1 nowe CU"/>
      <sheetName val="Kryteria dla 9.1 lądowiska"/>
      <sheetName val="Kryteria dla 9.1 LPR"/>
      <sheetName val="RPZ"/>
      <sheetName val="Projekty pozakonkursowe"/>
      <sheetName val="POIiŚ.9.P.1"/>
      <sheetName val="POIiŚ.9.P.2"/>
      <sheetName val="POIiŚ.9.P.3"/>
      <sheetName val="POIiŚ.9.P.8"/>
      <sheetName val="POIiŚ.9.P.12"/>
      <sheetName val="POIiŚ.9.P.13"/>
      <sheetName val="POIiŚ.9.P.14"/>
      <sheetName val="POIiŚ.9.P.16"/>
      <sheetName val="POIiŚ.9.P.18"/>
      <sheetName val="POIiŚ.9.P.19"/>
      <sheetName val="POIiŚ.9.P.34"/>
      <sheetName val="POIiŚ.9.P.35"/>
      <sheetName val="POIiŚ.9.P.36"/>
      <sheetName val="POIiŚ.9.P.38"/>
      <sheetName val="POIiŚ.9.P.41"/>
      <sheetName val="POIiŚ.9.P.50"/>
      <sheetName val="POIiŚ.9.P.51"/>
      <sheetName val="POIiŚ.9.P.52"/>
      <sheetName val="POIiŚ.9.P.53"/>
      <sheetName val="POIiŚ.9.P.54"/>
      <sheetName val="POIiŚ.9.P.55"/>
      <sheetName val="POIiŚ.9.P.56"/>
      <sheetName val="POIiŚ.9.P.57"/>
      <sheetName val="POIiŚ.9.P.58"/>
      <sheetName val="Planowane działani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pageSetUpPr fitToPage="1"/>
  </sheetPr>
  <dimension ref="A1:K25"/>
  <sheetViews>
    <sheetView tabSelected="1" view="pageBreakPreview" topLeftCell="A4" zoomScaleNormal="100" zoomScaleSheetLayoutView="100" workbookViewId="0">
      <selection activeCell="E6" sqref="E6:J6"/>
    </sheetView>
  </sheetViews>
  <sheetFormatPr defaultColWidth="9.21875" defaultRowHeight="13.8" x14ac:dyDescent="0.3"/>
  <cols>
    <col min="1" max="1" width="12.77734375" style="1" customWidth="1"/>
    <col min="2" max="2" width="8.44140625" style="1" customWidth="1"/>
    <col min="3" max="3" width="7.44140625" style="1" customWidth="1"/>
    <col min="4" max="5" width="11.77734375" style="1" customWidth="1"/>
    <col min="6" max="6" width="31.21875" style="1" customWidth="1"/>
    <col min="7" max="7" width="16.77734375" style="1" customWidth="1"/>
    <col min="8" max="8" width="12.44140625" style="1" customWidth="1"/>
    <col min="9" max="9" width="9.5546875" style="1" customWidth="1"/>
    <col min="10" max="10" width="9.21875" style="1"/>
    <col min="11" max="11" width="12.77734375" style="1" bestFit="1" customWidth="1"/>
    <col min="12" max="12" width="9.21875" style="1" customWidth="1"/>
    <col min="13" max="13" width="108.21875" style="1" customWidth="1"/>
    <col min="14" max="16384" width="9.21875" style="1"/>
  </cols>
  <sheetData>
    <row r="1" spans="1:11" ht="45" customHeight="1" x14ac:dyDescent="0.3">
      <c r="A1" s="132" t="s">
        <v>2126</v>
      </c>
      <c r="B1" s="133"/>
      <c r="C1" s="133"/>
      <c r="D1" s="133"/>
      <c r="E1" s="133"/>
      <c r="F1" s="133"/>
      <c r="G1" s="133"/>
      <c r="H1" s="133"/>
      <c r="I1" s="133"/>
      <c r="J1" s="134"/>
    </row>
    <row r="2" spans="1:11" ht="30" customHeight="1" thickBot="1" x14ac:dyDescent="0.35">
      <c r="A2" s="152" t="s">
        <v>12</v>
      </c>
      <c r="B2" s="153"/>
      <c r="C2" s="153"/>
      <c r="D2" s="153"/>
      <c r="E2" s="154"/>
      <c r="F2" s="155" t="s">
        <v>2122</v>
      </c>
      <c r="G2" s="156"/>
      <c r="H2" s="156"/>
      <c r="I2" s="156"/>
      <c r="J2" s="157"/>
    </row>
    <row r="3" spans="1:11" ht="15" customHeight="1" thickBot="1" x14ac:dyDescent="0.35">
      <c r="A3" s="143"/>
      <c r="B3" s="143"/>
      <c r="C3" s="143"/>
      <c r="D3" s="143"/>
      <c r="E3" s="143"/>
      <c r="F3" s="143"/>
      <c r="G3" s="143"/>
      <c r="H3" s="143"/>
      <c r="I3" s="143"/>
      <c r="J3" s="143"/>
    </row>
    <row r="4" spans="1:11" ht="30" customHeight="1" x14ac:dyDescent="0.3">
      <c r="A4" s="135" t="s">
        <v>0</v>
      </c>
      <c r="B4" s="136"/>
      <c r="C4" s="136"/>
      <c r="D4" s="136"/>
      <c r="E4" s="136"/>
      <c r="F4" s="136"/>
      <c r="G4" s="136"/>
      <c r="H4" s="136"/>
      <c r="I4" s="136"/>
      <c r="J4" s="137"/>
    </row>
    <row r="5" spans="1:11" ht="30" customHeight="1" x14ac:dyDescent="0.3">
      <c r="A5" s="144" t="s">
        <v>11</v>
      </c>
      <c r="B5" s="145"/>
      <c r="C5" s="145"/>
      <c r="D5" s="145"/>
      <c r="E5" s="146" t="s">
        <v>14</v>
      </c>
      <c r="F5" s="147"/>
      <c r="G5" s="147"/>
      <c r="H5" s="147"/>
      <c r="I5" s="147"/>
      <c r="J5" s="148"/>
    </row>
    <row r="6" spans="1:11" ht="45" customHeight="1" x14ac:dyDescent="0.3">
      <c r="A6" s="144" t="s">
        <v>16</v>
      </c>
      <c r="B6" s="145"/>
      <c r="C6" s="145"/>
      <c r="D6" s="145"/>
      <c r="E6" s="149" t="s">
        <v>2135</v>
      </c>
      <c r="F6" s="150"/>
      <c r="G6" s="150"/>
      <c r="H6" s="150"/>
      <c r="I6" s="150"/>
      <c r="J6" s="151"/>
    </row>
    <row r="7" spans="1:11" ht="54.75" customHeight="1" thickBot="1" x14ac:dyDescent="0.35">
      <c r="A7" s="138" t="s">
        <v>2</v>
      </c>
      <c r="B7" s="139"/>
      <c r="C7" s="139"/>
      <c r="D7" s="139"/>
      <c r="E7" s="140" t="s">
        <v>2123</v>
      </c>
      <c r="F7" s="141"/>
      <c r="G7" s="141"/>
      <c r="H7" s="141"/>
      <c r="I7" s="141"/>
      <c r="J7" s="142"/>
    </row>
    <row r="8" spans="1:11" s="2" customFormat="1" ht="15" customHeight="1" thickBot="1" x14ac:dyDescent="0.35">
      <c r="A8" s="159"/>
      <c r="B8" s="159"/>
      <c r="C8" s="159"/>
      <c r="D8" s="159"/>
      <c r="E8" s="159"/>
      <c r="F8" s="159"/>
      <c r="G8" s="159"/>
      <c r="H8" s="159"/>
      <c r="I8" s="159"/>
      <c r="J8" s="159"/>
    </row>
    <row r="9" spans="1:11" s="2" customFormat="1" ht="30" customHeight="1" x14ac:dyDescent="0.3">
      <c r="A9" s="171" t="s">
        <v>4</v>
      </c>
      <c r="B9" s="172"/>
      <c r="C9" s="172"/>
      <c r="D9" s="172"/>
      <c r="E9" s="172"/>
      <c r="F9" s="172"/>
      <c r="G9" s="172"/>
      <c r="H9" s="172"/>
      <c r="I9" s="172"/>
      <c r="J9" s="173"/>
    </row>
    <row r="10" spans="1:11" ht="30" customHeight="1" x14ac:dyDescent="0.3">
      <c r="A10" s="169" t="s">
        <v>3</v>
      </c>
      <c r="B10" s="160" t="s">
        <v>5</v>
      </c>
      <c r="C10" s="160"/>
      <c r="D10" s="161" t="s">
        <v>1</v>
      </c>
      <c r="E10" s="164" t="s">
        <v>6</v>
      </c>
      <c r="F10" s="165"/>
      <c r="G10" s="160" t="s">
        <v>1685</v>
      </c>
      <c r="H10" s="160"/>
      <c r="I10" s="160" t="s">
        <v>9</v>
      </c>
      <c r="J10" s="162"/>
    </row>
    <row r="11" spans="1:11" ht="49.5" customHeight="1" x14ac:dyDescent="0.3">
      <c r="A11" s="170"/>
      <c r="B11" s="161"/>
      <c r="C11" s="161"/>
      <c r="D11" s="168"/>
      <c r="E11" s="166"/>
      <c r="F11" s="167"/>
      <c r="G11" s="5" t="s">
        <v>7</v>
      </c>
      <c r="H11" s="5" t="s">
        <v>8</v>
      </c>
      <c r="I11" s="161"/>
      <c r="J11" s="163"/>
    </row>
    <row r="12" spans="1:11" ht="49.5" customHeight="1" x14ac:dyDescent="0.3">
      <c r="A12" s="4" t="s">
        <v>17</v>
      </c>
      <c r="B12" s="174" t="s">
        <v>2129</v>
      </c>
      <c r="C12" s="175"/>
      <c r="D12" s="116" t="s">
        <v>2121</v>
      </c>
      <c r="E12" s="176" t="s">
        <v>1820</v>
      </c>
      <c r="F12" s="177"/>
      <c r="G12" s="117">
        <v>17.95</v>
      </c>
      <c r="H12" s="118">
        <v>3.17</v>
      </c>
      <c r="I12" s="174" t="s">
        <v>2114</v>
      </c>
      <c r="J12" s="175"/>
    </row>
    <row r="13" spans="1:11" x14ac:dyDescent="0.3">
      <c r="A13" s="1" t="s">
        <v>1718</v>
      </c>
      <c r="G13" s="7"/>
    </row>
    <row r="14" spans="1:11" ht="13.05" x14ac:dyDescent="0.3">
      <c r="A14" s="115"/>
      <c r="B14" s="115"/>
      <c r="C14" s="115"/>
      <c r="D14" s="115"/>
      <c r="E14" s="115"/>
      <c r="F14" s="115"/>
      <c r="G14" s="115"/>
      <c r="H14" s="115"/>
      <c r="I14" s="115"/>
      <c r="J14" s="115"/>
      <c r="K14" s="7"/>
    </row>
    <row r="15" spans="1:11" ht="15" customHeight="1" x14ac:dyDescent="0.3">
      <c r="D15" s="113"/>
      <c r="E15" s="3"/>
      <c r="F15" s="3"/>
      <c r="G15" s="3"/>
      <c r="H15" s="3"/>
    </row>
    <row r="16" spans="1:11" ht="15" customHeight="1" x14ac:dyDescent="0.3">
      <c r="D16" s="113"/>
      <c r="E16" s="3"/>
      <c r="F16" s="3"/>
      <c r="G16" s="114"/>
      <c r="H16" s="3"/>
    </row>
    <row r="17" spans="4:8" ht="15" customHeight="1" x14ac:dyDescent="0.3">
      <c r="D17" s="113"/>
      <c r="E17" s="3"/>
      <c r="F17" s="3"/>
      <c r="G17" s="3"/>
      <c r="H17" s="3"/>
    </row>
    <row r="18" spans="4:8" ht="15" customHeight="1" x14ac:dyDescent="0.3">
      <c r="D18" s="113"/>
      <c r="E18" s="3"/>
      <c r="F18" s="3"/>
      <c r="G18" s="3"/>
      <c r="H18" s="3"/>
    </row>
    <row r="19" spans="4:8" ht="15" customHeight="1" x14ac:dyDescent="0.3">
      <c r="D19" s="113"/>
      <c r="E19" s="3"/>
      <c r="F19" s="3"/>
      <c r="G19" s="3"/>
      <c r="H19" s="3"/>
    </row>
    <row r="20" spans="4:8" ht="27" customHeight="1" x14ac:dyDescent="0.3">
      <c r="D20" s="113"/>
      <c r="E20" s="3"/>
      <c r="F20" s="3"/>
      <c r="G20" s="3"/>
      <c r="H20" s="3"/>
    </row>
    <row r="21" spans="4:8" x14ac:dyDescent="0.3">
      <c r="D21" s="113"/>
      <c r="E21" s="113"/>
      <c r="F21" s="113"/>
      <c r="G21" s="113"/>
      <c r="H21" s="113"/>
    </row>
    <row r="23" spans="4:8" ht="12.75" customHeight="1" x14ac:dyDescent="0.3">
      <c r="E23" s="158" t="s">
        <v>15</v>
      </c>
      <c r="F23" s="158"/>
      <c r="G23" s="158"/>
      <c r="H23" s="158"/>
    </row>
    <row r="24" spans="4:8" x14ac:dyDescent="0.3">
      <c r="E24" s="158"/>
      <c r="F24" s="158"/>
      <c r="G24" s="158"/>
      <c r="H24" s="158"/>
    </row>
    <row r="25" spans="4:8" x14ac:dyDescent="0.3">
      <c r="E25" s="158"/>
      <c r="F25" s="158"/>
      <c r="G25" s="158"/>
      <c r="H25" s="158"/>
    </row>
  </sheetData>
  <mergeCells count="23">
    <mergeCell ref="E23:H25"/>
    <mergeCell ref="A8:J8"/>
    <mergeCell ref="B10:C11"/>
    <mergeCell ref="I10:J11"/>
    <mergeCell ref="E10:F11"/>
    <mergeCell ref="D10:D11"/>
    <mergeCell ref="G10:H10"/>
    <mergeCell ref="A10:A11"/>
    <mergeCell ref="A9:J9"/>
    <mergeCell ref="B12:C12"/>
    <mergeCell ref="E12:F12"/>
    <mergeCell ref="I12:J12"/>
    <mergeCell ref="A1:J1"/>
    <mergeCell ref="A4:J4"/>
    <mergeCell ref="A7:D7"/>
    <mergeCell ref="E7:J7"/>
    <mergeCell ref="A3:J3"/>
    <mergeCell ref="A5:D5"/>
    <mergeCell ref="E5:J5"/>
    <mergeCell ref="A6:D6"/>
    <mergeCell ref="E6:J6"/>
    <mergeCell ref="A2:E2"/>
    <mergeCell ref="F2:J2"/>
  </mergeCells>
  <dataValidations count="2">
    <dataValidation type="list" allowBlank="1" showInputMessage="1" showErrorMessage="1" prompt="wybierz Program z listy" sqref="E5:J5">
      <formula1>Programy</formula1>
    </dataValidation>
    <dataValidation type="list" allowBlank="1" showInputMessage="1" showErrorMessage="1" prompt="wybierz PI" sqref="A12">
      <formula1>skroty_PI</formula1>
    </dataValidation>
  </dataValidations>
  <pageMargins left="0.70866141732283472" right="0.70866141732283472" top="0.74803149606299213" bottom="0.74803149606299213" header="0.31496062992125984" footer="0.31496062992125984"/>
  <pageSetup paperSize="9" scale="66" fitToHeight="0" orientation="portrait" cellComments="asDisplayed" horizontalDpi="4294967293" vertic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339"/>
  <sheetViews>
    <sheetView view="pageBreakPreview" zoomScale="85" zoomScaleNormal="100" zoomScaleSheetLayoutView="85" workbookViewId="0">
      <selection activeCell="G4" sqref="G4"/>
    </sheetView>
  </sheetViews>
  <sheetFormatPr defaultColWidth="9.21875" defaultRowHeight="14.4" x14ac:dyDescent="0.3"/>
  <cols>
    <col min="1" max="1" width="5" style="6" customWidth="1"/>
    <col min="2" max="2" width="16.21875" style="6" customWidth="1"/>
    <col min="3" max="3" width="17" style="6" customWidth="1"/>
    <col min="4" max="4" width="17.77734375" style="6" customWidth="1"/>
    <col min="5" max="5" width="12.5546875" style="6" customWidth="1"/>
    <col min="6" max="6" width="9.21875" style="6"/>
    <col min="7" max="7" width="10.44140625" style="6" customWidth="1"/>
    <col min="8" max="8" width="9.21875" style="6"/>
    <col min="9" max="9" width="11.77734375" style="6" customWidth="1"/>
    <col min="10" max="10" width="11" style="6" customWidth="1"/>
    <col min="11" max="11" width="32.5546875" style="6" customWidth="1"/>
    <col min="12" max="12" width="11.77734375" style="6" customWidth="1"/>
    <col min="13" max="13" width="14" style="6" customWidth="1"/>
    <col min="14" max="14" width="13.21875" style="6" customWidth="1"/>
    <col min="15" max="16384" width="9.21875" style="6"/>
  </cols>
  <sheetData>
    <row r="1" spans="1:15" ht="39.75" customHeight="1" x14ac:dyDescent="0.3">
      <c r="A1" s="428" t="s">
        <v>18</v>
      </c>
      <c r="B1" s="428"/>
      <c r="C1" s="428"/>
      <c r="D1" s="428"/>
      <c r="E1" s="428"/>
      <c r="F1" s="428"/>
      <c r="G1" s="428"/>
      <c r="H1" s="428"/>
      <c r="I1" s="428"/>
      <c r="J1" s="428"/>
      <c r="K1" s="428"/>
      <c r="L1" s="428"/>
      <c r="M1" s="428"/>
      <c r="N1" s="428"/>
    </row>
    <row r="2" spans="1:15" ht="75" customHeight="1" x14ac:dyDescent="0.3">
      <c r="A2" s="429" t="s">
        <v>13</v>
      </c>
      <c r="B2" s="429" t="s">
        <v>19</v>
      </c>
      <c r="C2" s="429" t="s">
        <v>20</v>
      </c>
      <c r="D2" s="429" t="s">
        <v>21</v>
      </c>
      <c r="E2" s="430" t="s">
        <v>22</v>
      </c>
      <c r="F2" s="431"/>
      <c r="G2" s="431"/>
      <c r="H2" s="432"/>
      <c r="I2" s="426" t="s">
        <v>23</v>
      </c>
      <c r="J2" s="426" t="s">
        <v>24</v>
      </c>
      <c r="K2" s="426" t="s">
        <v>25</v>
      </c>
      <c r="L2" s="426" t="s">
        <v>26</v>
      </c>
      <c r="M2" s="426" t="s">
        <v>27</v>
      </c>
      <c r="N2" s="426" t="s">
        <v>28</v>
      </c>
    </row>
    <row r="3" spans="1:15" ht="28.8" x14ac:dyDescent="0.3">
      <c r="A3" s="429"/>
      <c r="B3" s="429"/>
      <c r="C3" s="429"/>
      <c r="D3" s="429"/>
      <c r="E3" s="8" t="s">
        <v>29</v>
      </c>
      <c r="F3" s="8" t="s">
        <v>30</v>
      </c>
      <c r="G3" s="54" t="s">
        <v>31</v>
      </c>
      <c r="H3" s="8" t="s">
        <v>32</v>
      </c>
      <c r="I3" s="427"/>
      <c r="J3" s="427"/>
      <c r="K3" s="427"/>
      <c r="L3" s="427"/>
      <c r="M3" s="427"/>
      <c r="N3" s="427"/>
    </row>
    <row r="4" spans="1:15" s="10" customFormat="1" ht="91.8" x14ac:dyDescent="0.3">
      <c r="A4" s="9">
        <v>1</v>
      </c>
      <c r="B4" s="45" t="s">
        <v>33</v>
      </c>
      <c r="C4" s="45" t="s">
        <v>34</v>
      </c>
      <c r="D4" s="45" t="s">
        <v>1335</v>
      </c>
      <c r="E4" s="46" t="s">
        <v>1336</v>
      </c>
      <c r="F4" s="45" t="s">
        <v>35</v>
      </c>
      <c r="G4" s="45" t="s">
        <v>36</v>
      </c>
      <c r="H4" s="39" t="s">
        <v>37</v>
      </c>
      <c r="I4" s="47">
        <v>42261</v>
      </c>
      <c r="J4" s="47">
        <v>43069</v>
      </c>
      <c r="K4" s="45" t="s">
        <v>38</v>
      </c>
      <c r="L4" s="48">
        <v>2209763.02</v>
      </c>
      <c r="M4" s="48">
        <v>2209763.02</v>
      </c>
      <c r="N4" s="48">
        <v>1878298.56</v>
      </c>
      <c r="O4" s="55"/>
    </row>
    <row r="5" spans="1:15" s="10" customFormat="1" ht="56.25" customHeight="1" x14ac:dyDescent="0.3">
      <c r="A5" s="9">
        <v>2</v>
      </c>
      <c r="B5" s="45" t="s">
        <v>39</v>
      </c>
      <c r="C5" s="45" t="s">
        <v>40</v>
      </c>
      <c r="D5" s="45" t="s">
        <v>1337</v>
      </c>
      <c r="E5" s="46" t="s">
        <v>1338</v>
      </c>
      <c r="F5" s="45" t="s">
        <v>42</v>
      </c>
      <c r="G5" s="45" t="s">
        <v>43</v>
      </c>
      <c r="H5" s="39" t="s">
        <v>44</v>
      </c>
      <c r="I5" s="47">
        <v>42418</v>
      </c>
      <c r="J5" s="47">
        <v>43373</v>
      </c>
      <c r="K5" s="45" t="s">
        <v>45</v>
      </c>
      <c r="L5" s="48">
        <v>3868144.56</v>
      </c>
      <c r="M5" s="48">
        <v>3868144.56</v>
      </c>
      <c r="N5" s="48">
        <v>3287922.87</v>
      </c>
      <c r="O5" s="55"/>
    </row>
    <row r="6" spans="1:15" s="10" customFormat="1" ht="61.2" x14ac:dyDescent="0.3">
      <c r="A6" s="9">
        <v>3</v>
      </c>
      <c r="B6" s="45" t="s">
        <v>46</v>
      </c>
      <c r="C6" s="45" t="s">
        <v>1339</v>
      </c>
      <c r="D6" s="45" t="s">
        <v>1340</v>
      </c>
      <c r="E6" s="46" t="s">
        <v>1338</v>
      </c>
      <c r="F6" s="45" t="s">
        <v>48</v>
      </c>
      <c r="G6" s="45" t="s">
        <v>49</v>
      </c>
      <c r="H6" s="39" t="s">
        <v>50</v>
      </c>
      <c r="I6" s="47">
        <v>42410</v>
      </c>
      <c r="J6" s="47">
        <v>43404</v>
      </c>
      <c r="K6" s="45" t="s">
        <v>51</v>
      </c>
      <c r="L6" s="48">
        <v>4435555.99</v>
      </c>
      <c r="M6" s="48">
        <v>4000000</v>
      </c>
      <c r="N6" s="48">
        <v>3400000</v>
      </c>
      <c r="O6" s="55"/>
    </row>
    <row r="7" spans="1:15" s="10" customFormat="1" ht="71.400000000000006" x14ac:dyDescent="0.3">
      <c r="A7" s="9">
        <v>4</v>
      </c>
      <c r="B7" s="45" t="s">
        <v>52</v>
      </c>
      <c r="C7" s="45" t="s">
        <v>53</v>
      </c>
      <c r="D7" s="45" t="s">
        <v>1341</v>
      </c>
      <c r="E7" s="46" t="s">
        <v>1336</v>
      </c>
      <c r="F7" s="45" t="s">
        <v>681</v>
      </c>
      <c r="G7" s="45" t="s">
        <v>55</v>
      </c>
      <c r="H7" s="39" t="s">
        <v>56</v>
      </c>
      <c r="I7" s="47">
        <v>41640</v>
      </c>
      <c r="J7" s="47">
        <v>43100</v>
      </c>
      <c r="K7" s="45" t="s">
        <v>57</v>
      </c>
      <c r="L7" s="48">
        <v>5289442.49</v>
      </c>
      <c r="M7" s="48">
        <v>4949567.96</v>
      </c>
      <c r="N7" s="48">
        <v>4207132.76</v>
      </c>
      <c r="O7" s="55"/>
    </row>
    <row r="8" spans="1:15" s="10" customFormat="1" ht="67.5" customHeight="1" x14ac:dyDescent="0.3">
      <c r="A8" s="9">
        <v>5</v>
      </c>
      <c r="B8" s="45" t="s">
        <v>1342</v>
      </c>
      <c r="C8" s="45" t="s">
        <v>1343</v>
      </c>
      <c r="D8" s="45" t="s">
        <v>1344</v>
      </c>
      <c r="E8" s="46" t="s">
        <v>1345</v>
      </c>
      <c r="F8" s="45" t="s">
        <v>1346</v>
      </c>
      <c r="G8" s="45" t="s">
        <v>1347</v>
      </c>
      <c r="H8" s="39" t="s">
        <v>1649</v>
      </c>
      <c r="I8" s="47">
        <v>42346</v>
      </c>
      <c r="J8" s="47">
        <v>43131</v>
      </c>
      <c r="K8" s="45" t="s">
        <v>1348</v>
      </c>
      <c r="L8" s="48">
        <v>6602167</v>
      </c>
      <c r="M8" s="48">
        <v>5903567</v>
      </c>
      <c r="N8" s="48">
        <v>5018031.95</v>
      </c>
      <c r="O8" s="55"/>
    </row>
    <row r="9" spans="1:15" s="10" customFormat="1" ht="56.25" customHeight="1" x14ac:dyDescent="0.3">
      <c r="A9" s="9">
        <v>6</v>
      </c>
      <c r="B9" s="45" t="s">
        <v>58</v>
      </c>
      <c r="C9" s="45" t="s">
        <v>59</v>
      </c>
      <c r="D9" s="45" t="s">
        <v>1349</v>
      </c>
      <c r="E9" s="46" t="s">
        <v>1350</v>
      </c>
      <c r="F9" s="45" t="s">
        <v>62</v>
      </c>
      <c r="G9" s="45" t="s">
        <v>63</v>
      </c>
      <c r="H9" s="39" t="s">
        <v>64</v>
      </c>
      <c r="I9" s="47">
        <v>42342</v>
      </c>
      <c r="J9" s="47">
        <v>43343</v>
      </c>
      <c r="K9" s="45" t="s">
        <v>65</v>
      </c>
      <c r="L9" s="48">
        <v>7954218.0300000003</v>
      </c>
      <c r="M9" s="48">
        <v>4000000</v>
      </c>
      <c r="N9" s="48">
        <v>3400000</v>
      </c>
      <c r="O9" s="55"/>
    </row>
    <row r="10" spans="1:15" s="10" customFormat="1" ht="153" x14ac:dyDescent="0.3">
      <c r="A10" s="9">
        <v>7</v>
      </c>
      <c r="B10" s="45" t="s">
        <v>66</v>
      </c>
      <c r="C10" s="45" t="s">
        <v>1351</v>
      </c>
      <c r="D10" s="45" t="s">
        <v>1352</v>
      </c>
      <c r="E10" s="46" t="s">
        <v>1353</v>
      </c>
      <c r="F10" s="45" t="s">
        <v>69</v>
      </c>
      <c r="G10" s="45" t="s">
        <v>70</v>
      </c>
      <c r="H10" s="39" t="s">
        <v>71</v>
      </c>
      <c r="I10" s="47">
        <v>42401</v>
      </c>
      <c r="J10" s="47">
        <v>42735</v>
      </c>
      <c r="K10" s="45" t="s">
        <v>72</v>
      </c>
      <c r="L10" s="48">
        <v>695698</v>
      </c>
      <c r="M10" s="48">
        <v>695698</v>
      </c>
      <c r="N10" s="48">
        <v>556558.4</v>
      </c>
      <c r="O10" s="55"/>
    </row>
    <row r="11" spans="1:15" s="10" customFormat="1" ht="57.6" x14ac:dyDescent="0.3">
      <c r="A11" s="9">
        <v>8</v>
      </c>
      <c r="B11" s="45" t="s">
        <v>73</v>
      </c>
      <c r="C11" s="45" t="s">
        <v>74</v>
      </c>
      <c r="D11" s="45" t="s">
        <v>1354</v>
      </c>
      <c r="E11" s="46" t="s">
        <v>1350</v>
      </c>
      <c r="F11" s="45" t="s">
        <v>75</v>
      </c>
      <c r="G11" s="45" t="s">
        <v>76</v>
      </c>
      <c r="H11" s="39" t="s">
        <v>77</v>
      </c>
      <c r="I11" s="47">
        <v>42384</v>
      </c>
      <c r="J11" s="47">
        <v>42916</v>
      </c>
      <c r="K11" s="45" t="s">
        <v>78</v>
      </c>
      <c r="L11" s="48">
        <v>7559755.7400000002</v>
      </c>
      <c r="M11" s="48">
        <v>5576859.5300000003</v>
      </c>
      <c r="N11" s="48">
        <v>4740330.5999999996</v>
      </c>
      <c r="O11" s="55"/>
    </row>
    <row r="12" spans="1:15" s="10" customFormat="1" ht="91.8" x14ac:dyDescent="0.3">
      <c r="A12" s="9">
        <v>9</v>
      </c>
      <c r="B12" s="45" t="s">
        <v>79</v>
      </c>
      <c r="C12" s="45" t="s">
        <v>80</v>
      </c>
      <c r="D12" s="45" t="s">
        <v>1355</v>
      </c>
      <c r="E12" s="46" t="s">
        <v>1356</v>
      </c>
      <c r="F12" s="45" t="s">
        <v>82</v>
      </c>
      <c r="G12" s="45" t="s">
        <v>83</v>
      </c>
      <c r="H12" s="39" t="s">
        <v>84</v>
      </c>
      <c r="I12" s="47">
        <v>42370</v>
      </c>
      <c r="J12" s="47">
        <v>42916</v>
      </c>
      <c r="K12" s="45" t="s">
        <v>85</v>
      </c>
      <c r="L12" s="48">
        <v>3610218.46</v>
      </c>
      <c r="M12" s="48">
        <v>3444393.46</v>
      </c>
      <c r="N12" s="48">
        <v>2927734.44</v>
      </c>
      <c r="O12" s="55"/>
    </row>
    <row r="13" spans="1:15" s="10" customFormat="1" ht="112.5" customHeight="1" x14ac:dyDescent="0.3">
      <c r="A13" s="9">
        <v>10</v>
      </c>
      <c r="B13" s="45" t="s">
        <v>1357</v>
      </c>
      <c r="C13" s="45" t="s">
        <v>1358</v>
      </c>
      <c r="D13" s="45" t="s">
        <v>1359</v>
      </c>
      <c r="E13" s="46" t="s">
        <v>1356</v>
      </c>
      <c r="F13" s="45" t="s">
        <v>955</v>
      </c>
      <c r="G13" s="45" t="s">
        <v>956</v>
      </c>
      <c r="H13" s="39" t="s">
        <v>1360</v>
      </c>
      <c r="I13" s="47">
        <v>42338</v>
      </c>
      <c r="J13" s="47">
        <v>42704</v>
      </c>
      <c r="K13" s="45" t="s">
        <v>1361</v>
      </c>
      <c r="L13" s="48">
        <v>1166956.99</v>
      </c>
      <c r="M13" s="48">
        <v>678356.99</v>
      </c>
      <c r="N13" s="48">
        <v>576603.43999999994</v>
      </c>
      <c r="O13" s="55"/>
    </row>
    <row r="14" spans="1:15" s="10" customFormat="1" ht="101.25" customHeight="1" x14ac:dyDescent="0.3">
      <c r="A14" s="9">
        <v>11</v>
      </c>
      <c r="B14" s="45" t="s">
        <v>86</v>
      </c>
      <c r="C14" s="45" t="s">
        <v>1362</v>
      </c>
      <c r="D14" s="45" t="s">
        <v>1363</v>
      </c>
      <c r="E14" s="46" t="s">
        <v>1353</v>
      </c>
      <c r="F14" s="45" t="s">
        <v>87</v>
      </c>
      <c r="G14" s="45" t="s">
        <v>88</v>
      </c>
      <c r="H14" s="39" t="s">
        <v>89</v>
      </c>
      <c r="I14" s="47">
        <v>42404</v>
      </c>
      <c r="J14" s="47">
        <v>43008</v>
      </c>
      <c r="K14" s="45" t="s">
        <v>90</v>
      </c>
      <c r="L14" s="48">
        <v>3996534.46</v>
      </c>
      <c r="M14" s="48">
        <v>3996534.46</v>
      </c>
      <c r="N14" s="48">
        <v>3197227.57</v>
      </c>
      <c r="O14" s="55"/>
    </row>
    <row r="15" spans="1:15" s="10" customFormat="1" ht="101.25" customHeight="1" x14ac:dyDescent="0.3">
      <c r="A15" s="9">
        <v>12</v>
      </c>
      <c r="B15" s="45" t="s">
        <v>91</v>
      </c>
      <c r="C15" s="45" t="s">
        <v>92</v>
      </c>
      <c r="D15" s="45" t="s">
        <v>1364</v>
      </c>
      <c r="E15" s="46" t="s">
        <v>1336</v>
      </c>
      <c r="F15" s="45" t="s">
        <v>93</v>
      </c>
      <c r="G15" s="45" t="s">
        <v>94</v>
      </c>
      <c r="H15" s="39" t="s">
        <v>95</v>
      </c>
      <c r="I15" s="47">
        <v>42279</v>
      </c>
      <c r="J15" s="47">
        <v>42582</v>
      </c>
      <c r="K15" s="45" t="s">
        <v>96</v>
      </c>
      <c r="L15" s="48">
        <v>3576817.59</v>
      </c>
      <c r="M15" s="48">
        <v>3576817.59</v>
      </c>
      <c r="N15" s="48">
        <v>3040294.95</v>
      </c>
      <c r="O15" s="55"/>
    </row>
    <row r="16" spans="1:15" s="10" customFormat="1" ht="285.60000000000002" x14ac:dyDescent="0.3">
      <c r="A16" s="9">
        <v>13</v>
      </c>
      <c r="B16" s="45" t="s">
        <v>97</v>
      </c>
      <c r="C16" s="45" t="s">
        <v>98</v>
      </c>
      <c r="D16" s="45" t="s">
        <v>1365</v>
      </c>
      <c r="E16" s="46" t="s">
        <v>1366</v>
      </c>
      <c r="F16" s="45" t="s">
        <v>100</v>
      </c>
      <c r="G16" s="45" t="s">
        <v>101</v>
      </c>
      <c r="H16" s="39" t="s">
        <v>102</v>
      </c>
      <c r="I16" s="47">
        <v>42346</v>
      </c>
      <c r="J16" s="47">
        <v>42916</v>
      </c>
      <c r="K16" s="45" t="s">
        <v>103</v>
      </c>
      <c r="L16" s="48">
        <v>1658209.04</v>
      </c>
      <c r="M16" s="48">
        <v>1658209.04</v>
      </c>
      <c r="N16" s="48">
        <v>1409477.68</v>
      </c>
      <c r="O16" s="55"/>
    </row>
    <row r="17" spans="1:15" s="10" customFormat="1" ht="112.2" x14ac:dyDescent="0.3">
      <c r="A17" s="9">
        <v>14</v>
      </c>
      <c r="B17" s="45" t="s">
        <v>1579</v>
      </c>
      <c r="C17" s="45" t="s">
        <v>1580</v>
      </c>
      <c r="D17" s="45" t="s">
        <v>1578</v>
      </c>
      <c r="E17" s="46" t="s">
        <v>1353</v>
      </c>
      <c r="F17" s="45" t="s">
        <v>1581</v>
      </c>
      <c r="G17" s="45" t="s">
        <v>1582</v>
      </c>
      <c r="H17" s="39" t="s">
        <v>1650</v>
      </c>
      <c r="I17" s="47">
        <v>42429</v>
      </c>
      <c r="J17" s="47">
        <v>43100</v>
      </c>
      <c r="K17" s="45" t="s">
        <v>1583</v>
      </c>
      <c r="L17" s="48">
        <v>4045000</v>
      </c>
      <c r="M17" s="48">
        <v>3426199.24</v>
      </c>
      <c r="N17" s="48">
        <v>2740959.39</v>
      </c>
      <c r="O17" s="55"/>
    </row>
    <row r="18" spans="1:15" s="10" customFormat="1" ht="69" customHeight="1" x14ac:dyDescent="0.3">
      <c r="A18" s="9">
        <v>15</v>
      </c>
      <c r="B18" s="45" t="s">
        <v>1367</v>
      </c>
      <c r="C18" s="45" t="s">
        <v>1368</v>
      </c>
      <c r="D18" s="45" t="s">
        <v>1369</v>
      </c>
      <c r="E18" s="46" t="s">
        <v>1370</v>
      </c>
      <c r="F18" s="45" t="s">
        <v>1371</v>
      </c>
      <c r="G18" s="45" t="s">
        <v>1372</v>
      </c>
      <c r="H18" s="39" t="s">
        <v>1373</v>
      </c>
      <c r="I18" s="47">
        <v>42353</v>
      </c>
      <c r="J18" s="47">
        <v>43089</v>
      </c>
      <c r="K18" s="45" t="s">
        <v>1374</v>
      </c>
      <c r="L18" s="48">
        <v>6000000</v>
      </c>
      <c r="M18" s="48">
        <v>4000000</v>
      </c>
      <c r="N18" s="48">
        <v>3400000</v>
      </c>
      <c r="O18" s="55"/>
    </row>
    <row r="19" spans="1:15" s="10" customFormat="1" ht="81.599999999999994" x14ac:dyDescent="0.3">
      <c r="A19" s="9">
        <v>16</v>
      </c>
      <c r="B19" s="45" t="s">
        <v>104</v>
      </c>
      <c r="C19" s="45" t="s">
        <v>1375</v>
      </c>
      <c r="D19" s="45" t="s">
        <v>1376</v>
      </c>
      <c r="E19" s="46" t="s">
        <v>1377</v>
      </c>
      <c r="F19" s="45" t="s">
        <v>107</v>
      </c>
      <c r="G19" s="45" t="s">
        <v>108</v>
      </c>
      <c r="H19" s="39" t="s">
        <v>109</v>
      </c>
      <c r="I19" s="47">
        <v>42342</v>
      </c>
      <c r="J19" s="47">
        <v>42915</v>
      </c>
      <c r="K19" s="45" t="s">
        <v>110</v>
      </c>
      <c r="L19" s="48">
        <v>2666759.98</v>
      </c>
      <c r="M19" s="48">
        <v>2666759.98</v>
      </c>
      <c r="N19" s="48">
        <v>2266745.98</v>
      </c>
      <c r="O19" s="55"/>
    </row>
    <row r="20" spans="1:15" s="10" customFormat="1" ht="112.2" x14ac:dyDescent="0.3">
      <c r="A20" s="9">
        <v>17</v>
      </c>
      <c r="B20" s="45" t="s">
        <v>1585</v>
      </c>
      <c r="C20" s="45" t="s">
        <v>1586</v>
      </c>
      <c r="D20" s="45" t="s">
        <v>1584</v>
      </c>
      <c r="E20" s="46" t="s">
        <v>1356</v>
      </c>
      <c r="F20" s="45" t="s">
        <v>308</v>
      </c>
      <c r="G20" s="45" t="s">
        <v>771</v>
      </c>
      <c r="H20" s="39" t="s">
        <v>1651</v>
      </c>
      <c r="I20" s="47">
        <v>42445</v>
      </c>
      <c r="J20" s="47">
        <v>42735</v>
      </c>
      <c r="K20" s="45" t="s">
        <v>1587</v>
      </c>
      <c r="L20" s="48">
        <v>1812272.32</v>
      </c>
      <c r="M20" s="48">
        <v>1812272.32</v>
      </c>
      <c r="N20" s="48">
        <v>1540431.47</v>
      </c>
      <c r="O20" s="55"/>
    </row>
    <row r="21" spans="1:15" s="10" customFormat="1" ht="67.5" customHeight="1" x14ac:dyDescent="0.3">
      <c r="A21" s="9">
        <v>18</v>
      </c>
      <c r="B21" s="45" t="s">
        <v>111</v>
      </c>
      <c r="C21" s="45" t="s">
        <v>112</v>
      </c>
      <c r="D21" s="45" t="s">
        <v>1378</v>
      </c>
      <c r="E21" s="46" t="s">
        <v>1379</v>
      </c>
      <c r="F21" s="45" t="s">
        <v>114</v>
      </c>
      <c r="G21" s="45" t="s">
        <v>115</v>
      </c>
      <c r="H21" s="39" t="s">
        <v>1380</v>
      </c>
      <c r="I21" s="47">
        <v>42410</v>
      </c>
      <c r="J21" s="47">
        <v>43251</v>
      </c>
      <c r="K21" s="45" t="s">
        <v>116</v>
      </c>
      <c r="L21" s="48">
        <v>5585369.3899999997</v>
      </c>
      <c r="M21" s="48">
        <v>3999682.8</v>
      </c>
      <c r="N21" s="48">
        <v>3399730.38</v>
      </c>
      <c r="O21" s="55"/>
    </row>
    <row r="22" spans="1:15" s="10" customFormat="1" ht="101.25" customHeight="1" x14ac:dyDescent="0.3">
      <c r="A22" s="9">
        <v>19</v>
      </c>
      <c r="B22" s="45" t="s">
        <v>1381</v>
      </c>
      <c r="C22" s="45" t="s">
        <v>1382</v>
      </c>
      <c r="D22" s="45" t="s">
        <v>1383</v>
      </c>
      <c r="E22" s="46" t="s">
        <v>1384</v>
      </c>
      <c r="F22" s="45" t="s">
        <v>1385</v>
      </c>
      <c r="G22" s="45" t="s">
        <v>1386</v>
      </c>
      <c r="H22" s="39" t="s">
        <v>1387</v>
      </c>
      <c r="I22" s="47">
        <v>42430</v>
      </c>
      <c r="J22" s="47">
        <v>43100</v>
      </c>
      <c r="K22" s="45" t="s">
        <v>1388</v>
      </c>
      <c r="L22" s="48">
        <v>14683173.48</v>
      </c>
      <c r="M22" s="48">
        <v>8000000</v>
      </c>
      <c r="N22" s="48">
        <v>6800000</v>
      </c>
      <c r="O22" s="55"/>
    </row>
    <row r="23" spans="1:15" s="10" customFormat="1" ht="157.5" customHeight="1" x14ac:dyDescent="0.3">
      <c r="A23" s="9">
        <v>20</v>
      </c>
      <c r="B23" s="45" t="s">
        <v>117</v>
      </c>
      <c r="C23" s="45" t="s">
        <v>118</v>
      </c>
      <c r="D23" s="45" t="s">
        <v>1389</v>
      </c>
      <c r="E23" s="46" t="s">
        <v>1377</v>
      </c>
      <c r="F23" s="45" t="s">
        <v>1220</v>
      </c>
      <c r="G23" s="45" t="s">
        <v>119</v>
      </c>
      <c r="H23" s="39" t="s">
        <v>120</v>
      </c>
      <c r="I23" s="47">
        <v>42384</v>
      </c>
      <c r="J23" s="47">
        <v>42978</v>
      </c>
      <c r="K23" s="45" t="s">
        <v>121</v>
      </c>
      <c r="L23" s="48">
        <v>3366061.23</v>
      </c>
      <c r="M23" s="48">
        <v>3366061.23</v>
      </c>
      <c r="N23" s="48">
        <v>2692848.98</v>
      </c>
      <c r="O23" s="55"/>
    </row>
    <row r="24" spans="1:15" s="10" customFormat="1" ht="157.5" customHeight="1" x14ac:dyDescent="0.3">
      <c r="A24" s="9">
        <v>21</v>
      </c>
      <c r="B24" s="45" t="s">
        <v>1390</v>
      </c>
      <c r="C24" s="45" t="s">
        <v>1391</v>
      </c>
      <c r="D24" s="45" t="s">
        <v>122</v>
      </c>
      <c r="E24" s="46" t="s">
        <v>1353</v>
      </c>
      <c r="F24" s="45" t="s">
        <v>87</v>
      </c>
      <c r="G24" s="45" t="s">
        <v>123</v>
      </c>
      <c r="H24" s="39" t="s">
        <v>124</v>
      </c>
      <c r="I24" s="47">
        <v>42339</v>
      </c>
      <c r="J24" s="47">
        <v>42735</v>
      </c>
      <c r="K24" s="45" t="s">
        <v>125</v>
      </c>
      <c r="L24" s="48">
        <v>4010327.47</v>
      </c>
      <c r="M24" s="48">
        <v>3971434.25</v>
      </c>
      <c r="N24" s="48">
        <v>3177147.4</v>
      </c>
      <c r="O24" s="55"/>
    </row>
    <row r="25" spans="1:15" s="10" customFormat="1" ht="67.5" customHeight="1" x14ac:dyDescent="0.3">
      <c r="A25" s="9">
        <v>22</v>
      </c>
      <c r="B25" s="45" t="s">
        <v>126</v>
      </c>
      <c r="C25" s="45" t="s">
        <v>127</v>
      </c>
      <c r="D25" s="45" t="s">
        <v>1392</v>
      </c>
      <c r="E25" s="46" t="s">
        <v>1393</v>
      </c>
      <c r="F25" s="45" t="s">
        <v>129</v>
      </c>
      <c r="G25" s="45" t="s">
        <v>130</v>
      </c>
      <c r="H25" s="39" t="s">
        <v>131</v>
      </c>
      <c r="I25" s="47">
        <v>42401</v>
      </c>
      <c r="J25" s="47">
        <v>43100</v>
      </c>
      <c r="K25" s="45" t="s">
        <v>132</v>
      </c>
      <c r="L25" s="48">
        <v>5949919.1399999997</v>
      </c>
      <c r="M25" s="48">
        <v>3997337.55</v>
      </c>
      <c r="N25" s="48">
        <v>3397736.91</v>
      </c>
      <c r="O25" s="55"/>
    </row>
    <row r="26" spans="1:15" s="10" customFormat="1" ht="51" x14ac:dyDescent="0.3">
      <c r="A26" s="9">
        <v>23</v>
      </c>
      <c r="B26" s="45" t="s">
        <v>134</v>
      </c>
      <c r="C26" s="45" t="s">
        <v>135</v>
      </c>
      <c r="D26" s="45" t="s">
        <v>1394</v>
      </c>
      <c r="E26" s="46" t="s">
        <v>1353</v>
      </c>
      <c r="F26" s="45" t="s">
        <v>136</v>
      </c>
      <c r="G26" s="45" t="s">
        <v>137</v>
      </c>
      <c r="H26" s="39" t="s">
        <v>138</v>
      </c>
      <c r="I26" s="47">
        <v>42430</v>
      </c>
      <c r="J26" s="47">
        <v>42916</v>
      </c>
      <c r="K26" s="45" t="s">
        <v>139</v>
      </c>
      <c r="L26" s="48">
        <v>2180001.1</v>
      </c>
      <c r="M26" s="48">
        <v>1939728.07</v>
      </c>
      <c r="N26" s="48">
        <v>1551782.45</v>
      </c>
      <c r="O26" s="55"/>
    </row>
    <row r="27" spans="1:15" s="10" customFormat="1" ht="336.6" x14ac:dyDescent="0.3">
      <c r="A27" s="9">
        <v>24</v>
      </c>
      <c r="B27" s="45" t="s">
        <v>140</v>
      </c>
      <c r="C27" s="45" t="s">
        <v>1395</v>
      </c>
      <c r="D27" s="45" t="s">
        <v>1396</v>
      </c>
      <c r="E27" s="46" t="s">
        <v>1353</v>
      </c>
      <c r="F27" s="45" t="s">
        <v>141</v>
      </c>
      <c r="G27" s="45" t="s">
        <v>142</v>
      </c>
      <c r="H27" s="39" t="s">
        <v>143</v>
      </c>
      <c r="I27" s="47">
        <v>42349</v>
      </c>
      <c r="J27" s="47">
        <v>43220</v>
      </c>
      <c r="K27" s="45" t="s">
        <v>144</v>
      </c>
      <c r="L27" s="48">
        <v>10402386</v>
      </c>
      <c r="M27" s="48">
        <v>4000000</v>
      </c>
      <c r="N27" s="48">
        <v>3200000</v>
      </c>
      <c r="O27" s="55"/>
    </row>
    <row r="28" spans="1:15" s="10" customFormat="1" ht="244.8" x14ac:dyDescent="0.3">
      <c r="A28" s="9">
        <v>25</v>
      </c>
      <c r="B28" s="45" t="s">
        <v>1397</v>
      </c>
      <c r="C28" s="45" t="s">
        <v>145</v>
      </c>
      <c r="D28" s="45" t="s">
        <v>146</v>
      </c>
      <c r="E28" s="46" t="s">
        <v>1379</v>
      </c>
      <c r="F28" s="45" t="s">
        <v>1398</v>
      </c>
      <c r="G28" s="45" t="s">
        <v>147</v>
      </c>
      <c r="H28" s="39" t="s">
        <v>148</v>
      </c>
      <c r="I28" s="47">
        <v>42409</v>
      </c>
      <c r="J28" s="47">
        <v>43039</v>
      </c>
      <c r="K28" s="45" t="s">
        <v>149</v>
      </c>
      <c r="L28" s="48">
        <v>3379459.39</v>
      </c>
      <c r="M28" s="48">
        <v>3348739.39</v>
      </c>
      <c r="N28" s="48">
        <v>2846428.48</v>
      </c>
      <c r="O28" s="55"/>
    </row>
    <row r="29" spans="1:15" s="10" customFormat="1" ht="204" x14ac:dyDescent="0.3">
      <c r="A29" s="9">
        <v>26</v>
      </c>
      <c r="B29" s="45" t="s">
        <v>150</v>
      </c>
      <c r="C29" s="45" t="s">
        <v>151</v>
      </c>
      <c r="D29" s="45" t="s">
        <v>1399</v>
      </c>
      <c r="E29" s="46" t="s">
        <v>1379</v>
      </c>
      <c r="F29" s="45" t="s">
        <v>152</v>
      </c>
      <c r="G29" s="45" t="s">
        <v>153</v>
      </c>
      <c r="H29" s="39" t="s">
        <v>154</v>
      </c>
      <c r="I29" s="47">
        <v>42331</v>
      </c>
      <c r="J29" s="47">
        <v>43100</v>
      </c>
      <c r="K29" s="45" t="s">
        <v>155</v>
      </c>
      <c r="L29" s="48">
        <v>2715000</v>
      </c>
      <c r="M29" s="48">
        <v>2715000</v>
      </c>
      <c r="N29" s="48">
        <v>2307750</v>
      </c>
      <c r="O29" s="55"/>
    </row>
    <row r="30" spans="1:15" s="10" customFormat="1" ht="78.75" customHeight="1" x14ac:dyDescent="0.3">
      <c r="A30" s="9">
        <v>27</v>
      </c>
      <c r="B30" s="45" t="s">
        <v>156</v>
      </c>
      <c r="C30" s="45" t="s">
        <v>1400</v>
      </c>
      <c r="D30" s="45" t="s">
        <v>1401</v>
      </c>
      <c r="E30" s="46" t="s">
        <v>1336</v>
      </c>
      <c r="F30" s="45" t="s">
        <v>157</v>
      </c>
      <c r="G30" s="45" t="s">
        <v>158</v>
      </c>
      <c r="H30" s="39" t="s">
        <v>159</v>
      </c>
      <c r="I30" s="47">
        <v>42370</v>
      </c>
      <c r="J30" s="47">
        <v>43100</v>
      </c>
      <c r="K30" s="45" t="s">
        <v>160</v>
      </c>
      <c r="L30" s="48">
        <v>3999993.12</v>
      </c>
      <c r="M30" s="48">
        <v>3999993.12</v>
      </c>
      <c r="N30" s="48">
        <v>3399994.15</v>
      </c>
      <c r="O30" s="55"/>
    </row>
    <row r="31" spans="1:15" s="10" customFormat="1" ht="81.599999999999994" x14ac:dyDescent="0.3">
      <c r="A31" s="9">
        <v>28</v>
      </c>
      <c r="B31" s="45" t="s">
        <v>161</v>
      </c>
      <c r="C31" s="45" t="s">
        <v>162</v>
      </c>
      <c r="D31" s="45" t="s">
        <v>1402</v>
      </c>
      <c r="E31" s="46" t="s">
        <v>1336</v>
      </c>
      <c r="F31" s="45" t="s">
        <v>163</v>
      </c>
      <c r="G31" s="45" t="s">
        <v>164</v>
      </c>
      <c r="H31" s="39" t="s">
        <v>165</v>
      </c>
      <c r="I31" s="47">
        <v>42398</v>
      </c>
      <c r="J31" s="47">
        <v>43281</v>
      </c>
      <c r="K31" s="45" t="s">
        <v>166</v>
      </c>
      <c r="L31" s="48">
        <v>3990369.24</v>
      </c>
      <c r="M31" s="48">
        <v>3990369.24</v>
      </c>
      <c r="N31" s="48">
        <v>3391813.85</v>
      </c>
      <c r="O31" s="55"/>
    </row>
    <row r="32" spans="1:15" s="10" customFormat="1" ht="81.599999999999994" x14ac:dyDescent="0.3">
      <c r="A32" s="9">
        <v>29</v>
      </c>
      <c r="B32" s="45" t="s">
        <v>1403</v>
      </c>
      <c r="C32" s="45" t="s">
        <v>167</v>
      </c>
      <c r="D32" s="45" t="s">
        <v>168</v>
      </c>
      <c r="E32" s="46" t="s">
        <v>1379</v>
      </c>
      <c r="F32" s="45" t="s">
        <v>169</v>
      </c>
      <c r="G32" s="45" t="s">
        <v>170</v>
      </c>
      <c r="H32" s="39" t="s">
        <v>171</v>
      </c>
      <c r="I32" s="47">
        <v>42310</v>
      </c>
      <c r="J32" s="47">
        <v>43131</v>
      </c>
      <c r="K32" s="45" t="s">
        <v>172</v>
      </c>
      <c r="L32" s="48">
        <v>8809444.7400000002</v>
      </c>
      <c r="M32" s="48">
        <v>4000000</v>
      </c>
      <c r="N32" s="48">
        <v>3400000</v>
      </c>
      <c r="O32" s="55"/>
    </row>
    <row r="33" spans="1:15" s="10" customFormat="1" ht="102" x14ac:dyDescent="0.3">
      <c r="A33" s="9">
        <v>30</v>
      </c>
      <c r="B33" s="45" t="s">
        <v>173</v>
      </c>
      <c r="C33" s="45" t="s">
        <v>1404</v>
      </c>
      <c r="D33" s="45" t="s">
        <v>1405</v>
      </c>
      <c r="E33" s="46" t="s">
        <v>1406</v>
      </c>
      <c r="F33" s="45" t="s">
        <v>175</v>
      </c>
      <c r="G33" s="45" t="s">
        <v>176</v>
      </c>
      <c r="H33" s="39" t="s">
        <v>177</v>
      </c>
      <c r="I33" s="47">
        <v>42437</v>
      </c>
      <c r="J33" s="47">
        <v>43281</v>
      </c>
      <c r="K33" s="45" t="s">
        <v>178</v>
      </c>
      <c r="L33" s="48">
        <v>6936684.1600000001</v>
      </c>
      <c r="M33" s="48">
        <v>4000000</v>
      </c>
      <c r="N33" s="48">
        <v>3200000</v>
      </c>
      <c r="O33" s="55"/>
    </row>
    <row r="34" spans="1:15" s="10" customFormat="1" ht="244.8" x14ac:dyDescent="0.3">
      <c r="A34" s="9">
        <v>31</v>
      </c>
      <c r="B34" s="45" t="s">
        <v>1407</v>
      </c>
      <c r="C34" s="45" t="s">
        <v>1408</v>
      </c>
      <c r="D34" s="45" t="s">
        <v>1409</v>
      </c>
      <c r="E34" s="46" t="s">
        <v>1370</v>
      </c>
      <c r="F34" s="45" t="s">
        <v>667</v>
      </c>
      <c r="G34" s="45" t="s">
        <v>668</v>
      </c>
      <c r="H34" s="39" t="s">
        <v>1410</v>
      </c>
      <c r="I34" s="47">
        <v>41781</v>
      </c>
      <c r="J34" s="47">
        <v>43100</v>
      </c>
      <c r="K34" s="45" t="s">
        <v>1411</v>
      </c>
      <c r="L34" s="48">
        <v>8166686.7400000002</v>
      </c>
      <c r="M34" s="48">
        <v>7285326.5</v>
      </c>
      <c r="N34" s="48">
        <v>6192527.5199999996</v>
      </c>
      <c r="O34" s="55"/>
    </row>
    <row r="35" spans="1:15" s="10" customFormat="1" ht="81.599999999999994" x14ac:dyDescent="0.3">
      <c r="A35" s="9">
        <v>32</v>
      </c>
      <c r="B35" s="45" t="s">
        <v>1412</v>
      </c>
      <c r="C35" s="45" t="s">
        <v>1413</v>
      </c>
      <c r="D35" s="45" t="s">
        <v>1414</v>
      </c>
      <c r="E35" s="46" t="s">
        <v>1356</v>
      </c>
      <c r="F35" s="45" t="s">
        <v>900</v>
      </c>
      <c r="G35" s="45" t="s">
        <v>901</v>
      </c>
      <c r="H35" s="39" t="s">
        <v>1415</v>
      </c>
      <c r="I35" s="47">
        <v>41983</v>
      </c>
      <c r="J35" s="47">
        <v>43465</v>
      </c>
      <c r="K35" s="45" t="s">
        <v>1416</v>
      </c>
      <c r="L35" s="48">
        <v>7566110.5599999996</v>
      </c>
      <c r="M35" s="48">
        <v>5940202.5599999996</v>
      </c>
      <c r="N35" s="48">
        <v>5049172.17</v>
      </c>
      <c r="O35" s="55"/>
    </row>
    <row r="36" spans="1:15" s="10" customFormat="1" ht="81.599999999999994" x14ac:dyDescent="0.3">
      <c r="A36" s="9">
        <v>33</v>
      </c>
      <c r="B36" s="45" t="s">
        <v>1417</v>
      </c>
      <c r="C36" s="45" t="s">
        <v>1418</v>
      </c>
      <c r="D36" s="45" t="s">
        <v>1419</v>
      </c>
      <c r="E36" s="46" t="s">
        <v>1350</v>
      </c>
      <c r="F36" s="45" t="s">
        <v>735</v>
      </c>
      <c r="G36" s="45" t="s">
        <v>736</v>
      </c>
      <c r="H36" s="39" t="s">
        <v>1420</v>
      </c>
      <c r="I36" s="47">
        <v>42430</v>
      </c>
      <c r="J36" s="47">
        <v>42916</v>
      </c>
      <c r="K36" s="45" t="s">
        <v>1421</v>
      </c>
      <c r="L36" s="48">
        <v>1258916.5900000001</v>
      </c>
      <c r="M36" s="48">
        <v>1196002.0900000001</v>
      </c>
      <c r="N36" s="48">
        <v>956134.19</v>
      </c>
      <c r="O36" s="55"/>
    </row>
    <row r="37" spans="1:15" s="10" customFormat="1" ht="135" customHeight="1" x14ac:dyDescent="0.3">
      <c r="A37" s="9">
        <v>34</v>
      </c>
      <c r="B37" s="45" t="s">
        <v>179</v>
      </c>
      <c r="C37" s="45" t="s">
        <v>1422</v>
      </c>
      <c r="D37" s="45" t="s">
        <v>1423</v>
      </c>
      <c r="E37" s="46" t="s">
        <v>1353</v>
      </c>
      <c r="F37" s="45" t="s">
        <v>180</v>
      </c>
      <c r="G37" s="45" t="s">
        <v>181</v>
      </c>
      <c r="H37" s="39" t="s">
        <v>182</v>
      </c>
      <c r="I37" s="47">
        <v>42404</v>
      </c>
      <c r="J37" s="47">
        <v>42735</v>
      </c>
      <c r="K37" s="45" t="s">
        <v>183</v>
      </c>
      <c r="L37" s="48">
        <v>2200677</v>
      </c>
      <c r="M37" s="48">
        <v>2000000</v>
      </c>
      <c r="N37" s="48">
        <v>1600000</v>
      </c>
      <c r="O37" s="55"/>
    </row>
    <row r="38" spans="1:15" s="10" customFormat="1" ht="51" x14ac:dyDescent="0.3">
      <c r="A38" s="9">
        <v>35</v>
      </c>
      <c r="B38" s="45" t="s">
        <v>184</v>
      </c>
      <c r="C38" s="45" t="s">
        <v>1424</v>
      </c>
      <c r="D38" s="45" t="s">
        <v>1425</v>
      </c>
      <c r="E38" s="46" t="s">
        <v>1384</v>
      </c>
      <c r="F38" s="45" t="s">
        <v>187</v>
      </c>
      <c r="G38" s="45" t="s">
        <v>188</v>
      </c>
      <c r="H38" s="39" t="s">
        <v>189</v>
      </c>
      <c r="I38" s="47">
        <v>42401</v>
      </c>
      <c r="J38" s="47">
        <v>43039</v>
      </c>
      <c r="K38" s="45" t="s">
        <v>190</v>
      </c>
      <c r="L38" s="48">
        <v>2250500</v>
      </c>
      <c r="M38" s="48">
        <v>2250000</v>
      </c>
      <c r="N38" s="48">
        <v>1912500</v>
      </c>
      <c r="O38" s="55"/>
    </row>
    <row r="39" spans="1:15" s="10" customFormat="1" ht="132.6" x14ac:dyDescent="0.3">
      <c r="A39" s="9">
        <v>36</v>
      </c>
      <c r="B39" s="45" t="s">
        <v>1426</v>
      </c>
      <c r="C39" s="45" t="s">
        <v>1427</v>
      </c>
      <c r="D39" s="45" t="s">
        <v>1349</v>
      </c>
      <c r="E39" s="46" t="s">
        <v>1336</v>
      </c>
      <c r="F39" s="45" t="s">
        <v>792</v>
      </c>
      <c r="G39" s="45" t="s">
        <v>793</v>
      </c>
      <c r="H39" s="39" t="s">
        <v>1428</v>
      </c>
      <c r="I39" s="47">
        <v>42275</v>
      </c>
      <c r="J39" s="47">
        <v>43008</v>
      </c>
      <c r="K39" s="45" t="s">
        <v>1429</v>
      </c>
      <c r="L39" s="48">
        <v>1675688.99</v>
      </c>
      <c r="M39" s="48">
        <v>1675688.99</v>
      </c>
      <c r="N39" s="48">
        <v>1424335.64</v>
      </c>
      <c r="O39" s="55"/>
    </row>
    <row r="40" spans="1:15" s="10" customFormat="1" ht="90" customHeight="1" x14ac:dyDescent="0.3">
      <c r="A40" s="9">
        <v>37</v>
      </c>
      <c r="B40" s="45" t="s">
        <v>191</v>
      </c>
      <c r="C40" s="45" t="s">
        <v>192</v>
      </c>
      <c r="D40" s="45" t="s">
        <v>1430</v>
      </c>
      <c r="E40" s="46" t="s">
        <v>1379</v>
      </c>
      <c r="F40" s="45" t="s">
        <v>193</v>
      </c>
      <c r="G40" s="45" t="s">
        <v>194</v>
      </c>
      <c r="H40" s="39" t="s">
        <v>195</v>
      </c>
      <c r="I40" s="47">
        <v>42446</v>
      </c>
      <c r="J40" s="47">
        <v>42825</v>
      </c>
      <c r="K40" s="45" t="s">
        <v>196</v>
      </c>
      <c r="L40" s="48">
        <v>3999995.94</v>
      </c>
      <c r="M40" s="48">
        <v>3999995.94</v>
      </c>
      <c r="N40" s="48">
        <v>3399996.54</v>
      </c>
      <c r="O40" s="55"/>
    </row>
    <row r="41" spans="1:15" s="10" customFormat="1" ht="135" customHeight="1" x14ac:dyDescent="0.3">
      <c r="A41" s="9">
        <v>38</v>
      </c>
      <c r="B41" s="45" t="s">
        <v>197</v>
      </c>
      <c r="C41" s="45" t="s">
        <v>1431</v>
      </c>
      <c r="D41" s="45" t="s">
        <v>1432</v>
      </c>
      <c r="E41" s="46" t="s">
        <v>1353</v>
      </c>
      <c r="F41" s="45" t="s">
        <v>198</v>
      </c>
      <c r="G41" s="45" t="s">
        <v>199</v>
      </c>
      <c r="H41" s="39" t="s">
        <v>200</v>
      </c>
      <c r="I41" s="47">
        <v>42433</v>
      </c>
      <c r="J41" s="47">
        <v>43190</v>
      </c>
      <c r="K41" s="45" t="s">
        <v>201</v>
      </c>
      <c r="L41" s="48">
        <v>1280000</v>
      </c>
      <c r="M41" s="48">
        <v>1280000</v>
      </c>
      <c r="N41" s="48">
        <v>1024000</v>
      </c>
      <c r="O41" s="55"/>
    </row>
    <row r="42" spans="1:15" s="10" customFormat="1" ht="123.75" customHeight="1" x14ac:dyDescent="0.3">
      <c r="A42" s="9">
        <v>39</v>
      </c>
      <c r="B42" s="45" t="s">
        <v>1433</v>
      </c>
      <c r="C42" s="45" t="s">
        <v>1434</v>
      </c>
      <c r="D42" s="45" t="s">
        <v>1435</v>
      </c>
      <c r="E42" s="46" t="s">
        <v>1384</v>
      </c>
      <c r="F42" s="45" t="s">
        <v>1436</v>
      </c>
      <c r="G42" s="45" t="s">
        <v>1437</v>
      </c>
      <c r="H42" s="39" t="s">
        <v>1438</v>
      </c>
      <c r="I42" s="47">
        <v>42388</v>
      </c>
      <c r="J42" s="47">
        <v>43069</v>
      </c>
      <c r="K42" s="45" t="s">
        <v>1439</v>
      </c>
      <c r="L42" s="48">
        <v>1888091.72</v>
      </c>
      <c r="M42" s="48">
        <v>1888091.72</v>
      </c>
      <c r="N42" s="48">
        <v>1604877.96</v>
      </c>
      <c r="O42" s="55"/>
    </row>
    <row r="43" spans="1:15" s="10" customFormat="1" ht="173.4" x14ac:dyDescent="0.3">
      <c r="A43" s="9">
        <v>40</v>
      </c>
      <c r="B43" s="45" t="s">
        <v>1440</v>
      </c>
      <c r="C43" s="45" t="s">
        <v>1441</v>
      </c>
      <c r="D43" s="45" t="s">
        <v>1442</v>
      </c>
      <c r="E43" s="46" t="s">
        <v>1377</v>
      </c>
      <c r="F43" s="45" t="s">
        <v>926</v>
      </c>
      <c r="G43" s="45" t="s">
        <v>927</v>
      </c>
      <c r="H43" s="39" t="s">
        <v>1443</v>
      </c>
      <c r="I43" s="47">
        <v>42401</v>
      </c>
      <c r="J43" s="47">
        <v>42460</v>
      </c>
      <c r="K43" s="45" t="s">
        <v>1444</v>
      </c>
      <c r="L43" s="48">
        <v>3998000</v>
      </c>
      <c r="M43" s="48">
        <v>3998000</v>
      </c>
      <c r="N43" s="48">
        <v>3348325</v>
      </c>
      <c r="O43" s="55"/>
    </row>
    <row r="44" spans="1:15" s="10" customFormat="1" ht="67.5" customHeight="1" x14ac:dyDescent="0.3">
      <c r="A44" s="9">
        <v>41</v>
      </c>
      <c r="B44" s="45" t="s">
        <v>202</v>
      </c>
      <c r="C44" s="45" t="s">
        <v>203</v>
      </c>
      <c r="D44" s="45" t="s">
        <v>1445</v>
      </c>
      <c r="E44" s="46" t="s">
        <v>1446</v>
      </c>
      <c r="F44" s="45" t="s">
        <v>205</v>
      </c>
      <c r="G44" s="45" t="s">
        <v>206</v>
      </c>
      <c r="H44" s="39" t="s">
        <v>207</v>
      </c>
      <c r="I44" s="47">
        <v>42307</v>
      </c>
      <c r="J44" s="47">
        <v>43190</v>
      </c>
      <c r="K44" s="45" t="s">
        <v>208</v>
      </c>
      <c r="L44" s="48">
        <v>4002180.89</v>
      </c>
      <c r="M44" s="48">
        <v>3739166.65</v>
      </c>
      <c r="N44" s="48">
        <v>3178291.9</v>
      </c>
      <c r="O44" s="55"/>
    </row>
    <row r="45" spans="1:15" s="10" customFormat="1" ht="112.5" customHeight="1" x14ac:dyDescent="0.3">
      <c r="A45" s="9">
        <v>42</v>
      </c>
      <c r="B45" s="45" t="s">
        <v>209</v>
      </c>
      <c r="C45" s="45" t="s">
        <v>1447</v>
      </c>
      <c r="D45" s="45" t="s">
        <v>1448</v>
      </c>
      <c r="E45" s="46" t="s">
        <v>1449</v>
      </c>
      <c r="F45" s="45" t="s">
        <v>211</v>
      </c>
      <c r="G45" s="45" t="s">
        <v>212</v>
      </c>
      <c r="H45" s="39" t="s">
        <v>213</v>
      </c>
      <c r="I45" s="47">
        <v>42370</v>
      </c>
      <c r="J45" s="47">
        <v>43373</v>
      </c>
      <c r="K45" s="45" t="s">
        <v>214</v>
      </c>
      <c r="L45" s="48">
        <v>4000000</v>
      </c>
      <c r="M45" s="48">
        <v>4000000</v>
      </c>
      <c r="N45" s="48">
        <v>3400000</v>
      </c>
      <c r="O45" s="55"/>
    </row>
    <row r="46" spans="1:15" s="10" customFormat="1" ht="91.8" x14ac:dyDescent="0.3">
      <c r="A46" s="9">
        <v>43</v>
      </c>
      <c r="B46" s="45" t="s">
        <v>215</v>
      </c>
      <c r="C46" s="45" t="s">
        <v>216</v>
      </c>
      <c r="D46" s="45" t="s">
        <v>1450</v>
      </c>
      <c r="E46" s="46" t="s">
        <v>1366</v>
      </c>
      <c r="F46" s="45" t="s">
        <v>217</v>
      </c>
      <c r="G46" s="45" t="s">
        <v>218</v>
      </c>
      <c r="H46" s="39" t="s">
        <v>219</v>
      </c>
      <c r="I46" s="47">
        <v>42437</v>
      </c>
      <c r="J46" s="47">
        <v>43100</v>
      </c>
      <c r="K46" s="45" t="s">
        <v>220</v>
      </c>
      <c r="L46" s="48">
        <v>3999541.93</v>
      </c>
      <c r="M46" s="48">
        <v>3999541.93</v>
      </c>
      <c r="N46" s="48">
        <v>3399610.64</v>
      </c>
      <c r="O46" s="55"/>
    </row>
    <row r="47" spans="1:15" s="10" customFormat="1" ht="91.8" x14ac:dyDescent="0.3">
      <c r="A47" s="9">
        <v>44</v>
      </c>
      <c r="B47" s="45" t="s">
        <v>221</v>
      </c>
      <c r="C47" s="45" t="s">
        <v>1451</v>
      </c>
      <c r="D47" s="45" t="s">
        <v>1452</v>
      </c>
      <c r="E47" s="46" t="s">
        <v>1370</v>
      </c>
      <c r="F47" s="45" t="s">
        <v>223</v>
      </c>
      <c r="G47" s="45" t="s">
        <v>224</v>
      </c>
      <c r="H47" s="39" t="s">
        <v>225</v>
      </c>
      <c r="I47" s="47">
        <v>42380</v>
      </c>
      <c r="J47" s="47">
        <v>43069</v>
      </c>
      <c r="K47" s="45" t="s">
        <v>226</v>
      </c>
      <c r="L47" s="48">
        <v>7724241.2000000002</v>
      </c>
      <c r="M47" s="48">
        <v>5590806.2000000002</v>
      </c>
      <c r="N47" s="48">
        <v>4752185.2699999996</v>
      </c>
      <c r="O47" s="55"/>
    </row>
    <row r="48" spans="1:15" s="10" customFormat="1" ht="101.25" customHeight="1" x14ac:dyDescent="0.3">
      <c r="A48" s="9">
        <v>45</v>
      </c>
      <c r="B48" s="45" t="s">
        <v>227</v>
      </c>
      <c r="C48" s="45" t="s">
        <v>228</v>
      </c>
      <c r="D48" s="45" t="s">
        <v>1453</v>
      </c>
      <c r="E48" s="46" t="s">
        <v>1370</v>
      </c>
      <c r="F48" s="45" t="s">
        <v>229</v>
      </c>
      <c r="G48" s="45" t="s">
        <v>230</v>
      </c>
      <c r="H48" s="39" t="s">
        <v>231</v>
      </c>
      <c r="I48" s="47">
        <v>42370</v>
      </c>
      <c r="J48" s="47">
        <v>43465</v>
      </c>
      <c r="K48" s="45" t="s">
        <v>232</v>
      </c>
      <c r="L48" s="48">
        <v>4136998.9</v>
      </c>
      <c r="M48" s="48">
        <v>3997883.12</v>
      </c>
      <c r="N48" s="48">
        <v>3398200.65</v>
      </c>
      <c r="O48" s="55"/>
    </row>
    <row r="49" spans="1:15" s="10" customFormat="1" ht="112.2" x14ac:dyDescent="0.3">
      <c r="A49" s="9">
        <v>46</v>
      </c>
      <c r="B49" s="45" t="s">
        <v>233</v>
      </c>
      <c r="C49" s="45" t="s">
        <v>234</v>
      </c>
      <c r="D49" s="45" t="s">
        <v>1454</v>
      </c>
      <c r="E49" s="46" t="s">
        <v>1356</v>
      </c>
      <c r="F49" s="45" t="s">
        <v>236</v>
      </c>
      <c r="G49" s="45" t="s">
        <v>237</v>
      </c>
      <c r="H49" s="39" t="s">
        <v>238</v>
      </c>
      <c r="I49" s="47">
        <v>42314</v>
      </c>
      <c r="J49" s="47">
        <v>43100</v>
      </c>
      <c r="K49" s="45" t="s">
        <v>239</v>
      </c>
      <c r="L49" s="48">
        <v>4131967.11</v>
      </c>
      <c r="M49" s="48">
        <v>3993347.59</v>
      </c>
      <c r="N49" s="48">
        <v>3394345.45</v>
      </c>
      <c r="O49" s="55"/>
    </row>
    <row r="50" spans="1:15" s="10" customFormat="1" ht="91.8" x14ac:dyDescent="0.3">
      <c r="A50" s="9">
        <v>47</v>
      </c>
      <c r="B50" s="45" t="s">
        <v>1455</v>
      </c>
      <c r="C50" s="45" t="s">
        <v>1456</v>
      </c>
      <c r="D50" s="45" t="s">
        <v>1457</v>
      </c>
      <c r="E50" s="46" t="s">
        <v>1336</v>
      </c>
      <c r="F50" s="45" t="s">
        <v>163</v>
      </c>
      <c r="G50" s="45" t="s">
        <v>867</v>
      </c>
      <c r="H50" s="39" t="s">
        <v>1458</v>
      </c>
      <c r="I50" s="47">
        <v>41640</v>
      </c>
      <c r="J50" s="47">
        <v>42460</v>
      </c>
      <c r="K50" s="45" t="s">
        <v>1459</v>
      </c>
      <c r="L50" s="48">
        <v>9719819.5299999993</v>
      </c>
      <c r="M50" s="48">
        <v>4817977.22</v>
      </c>
      <c r="N50" s="48">
        <v>4095280.63</v>
      </c>
      <c r="O50" s="55"/>
    </row>
    <row r="51" spans="1:15" s="10" customFormat="1" ht="81.599999999999994" x14ac:dyDescent="0.3">
      <c r="A51" s="9">
        <v>48</v>
      </c>
      <c r="B51" s="45" t="s">
        <v>240</v>
      </c>
      <c r="C51" s="45" t="s">
        <v>1460</v>
      </c>
      <c r="D51" s="45" t="s">
        <v>1461</v>
      </c>
      <c r="E51" s="46" t="s">
        <v>1356</v>
      </c>
      <c r="F51" s="45" t="s">
        <v>242</v>
      </c>
      <c r="G51" s="45" t="s">
        <v>243</v>
      </c>
      <c r="H51" s="39" t="s">
        <v>244</v>
      </c>
      <c r="I51" s="47">
        <v>42326</v>
      </c>
      <c r="J51" s="47">
        <v>43100</v>
      </c>
      <c r="K51" s="45" t="s">
        <v>245</v>
      </c>
      <c r="L51" s="48">
        <v>4708163.05</v>
      </c>
      <c r="M51" s="48">
        <v>3866190.05</v>
      </c>
      <c r="N51" s="48">
        <v>3286261.54</v>
      </c>
      <c r="O51" s="55"/>
    </row>
    <row r="52" spans="1:15" s="10" customFormat="1" ht="91.8" x14ac:dyDescent="0.3">
      <c r="A52" s="9">
        <v>49</v>
      </c>
      <c r="B52" s="45" t="s">
        <v>1462</v>
      </c>
      <c r="C52" s="45" t="s">
        <v>1463</v>
      </c>
      <c r="D52" s="45" t="s">
        <v>1464</v>
      </c>
      <c r="E52" s="46" t="s">
        <v>1446</v>
      </c>
      <c r="F52" s="45" t="s">
        <v>517</v>
      </c>
      <c r="G52" s="45" t="s">
        <v>518</v>
      </c>
      <c r="H52" s="39" t="s">
        <v>1465</v>
      </c>
      <c r="I52" s="47">
        <v>42327</v>
      </c>
      <c r="J52" s="47">
        <v>42978</v>
      </c>
      <c r="K52" s="45" t="s">
        <v>1466</v>
      </c>
      <c r="L52" s="48">
        <v>4780207.5999999996</v>
      </c>
      <c r="M52" s="48">
        <v>3999818.88</v>
      </c>
      <c r="N52" s="48">
        <v>3399846.04</v>
      </c>
      <c r="O52" s="55"/>
    </row>
    <row r="53" spans="1:15" s="10" customFormat="1" ht="102" x14ac:dyDescent="0.3">
      <c r="A53" s="9">
        <v>50</v>
      </c>
      <c r="B53" s="45" t="s">
        <v>1899</v>
      </c>
      <c r="C53" s="45" t="s">
        <v>1900</v>
      </c>
      <c r="D53" s="46" t="s">
        <v>1901</v>
      </c>
      <c r="E53" s="45" t="s">
        <v>1350</v>
      </c>
      <c r="F53" s="45" t="s">
        <v>1902</v>
      </c>
      <c r="G53" s="45" t="s">
        <v>1903</v>
      </c>
      <c r="H53" s="45" t="s">
        <v>1905</v>
      </c>
      <c r="I53" s="47">
        <v>41640</v>
      </c>
      <c r="J53" s="47">
        <v>43465</v>
      </c>
      <c r="K53" s="45" t="s">
        <v>1904</v>
      </c>
      <c r="L53" s="48">
        <v>1787343.14</v>
      </c>
      <c r="M53" s="48">
        <v>1787343.14</v>
      </c>
      <c r="N53" s="48">
        <v>1519241.66</v>
      </c>
      <c r="O53" s="47"/>
    </row>
    <row r="54" spans="1:15" s="10" customFormat="1" ht="51" x14ac:dyDescent="0.3">
      <c r="A54" s="9">
        <v>51</v>
      </c>
      <c r="B54" s="45" t="s">
        <v>246</v>
      </c>
      <c r="C54" s="45" t="s">
        <v>247</v>
      </c>
      <c r="D54" s="45" t="s">
        <v>1467</v>
      </c>
      <c r="E54" s="46" t="s">
        <v>1377</v>
      </c>
      <c r="F54" s="45" t="s">
        <v>248</v>
      </c>
      <c r="G54" s="45" t="s">
        <v>249</v>
      </c>
      <c r="H54" s="39" t="s">
        <v>250</v>
      </c>
      <c r="I54" s="47">
        <v>42340</v>
      </c>
      <c r="J54" s="47">
        <v>43054</v>
      </c>
      <c r="K54" s="45" t="s">
        <v>251</v>
      </c>
      <c r="L54" s="48">
        <v>1156612.67</v>
      </c>
      <c r="M54" s="48">
        <v>1155505.67</v>
      </c>
      <c r="N54" s="48">
        <v>982179.81</v>
      </c>
      <c r="O54" s="55"/>
    </row>
    <row r="55" spans="1:15" s="10" customFormat="1" ht="255" x14ac:dyDescent="0.3">
      <c r="A55" s="9">
        <v>52</v>
      </c>
      <c r="B55" s="45" t="s">
        <v>252</v>
      </c>
      <c r="C55" s="45" t="s">
        <v>253</v>
      </c>
      <c r="D55" s="45" t="s">
        <v>1468</v>
      </c>
      <c r="E55" s="46" t="s">
        <v>1379</v>
      </c>
      <c r="F55" s="45" t="s">
        <v>254</v>
      </c>
      <c r="G55" s="45" t="s">
        <v>255</v>
      </c>
      <c r="H55" s="39" t="s">
        <v>256</v>
      </c>
      <c r="I55" s="47">
        <v>42446</v>
      </c>
      <c r="J55" s="47">
        <v>43100</v>
      </c>
      <c r="K55" s="45" t="s">
        <v>257</v>
      </c>
      <c r="L55" s="48">
        <v>3768228.92</v>
      </c>
      <c r="M55" s="48">
        <v>3749778.92</v>
      </c>
      <c r="N55" s="48">
        <v>3187312.08</v>
      </c>
      <c r="O55" s="55"/>
    </row>
    <row r="56" spans="1:15" s="10" customFormat="1" ht="102" x14ac:dyDescent="0.3">
      <c r="A56" s="9">
        <v>53</v>
      </c>
      <c r="B56" s="45" t="s">
        <v>258</v>
      </c>
      <c r="C56" s="45" t="s">
        <v>259</v>
      </c>
      <c r="D56" s="45" t="s">
        <v>1469</v>
      </c>
      <c r="E56" s="46" t="s">
        <v>1370</v>
      </c>
      <c r="F56" s="45" t="s">
        <v>260</v>
      </c>
      <c r="G56" s="45" t="s">
        <v>261</v>
      </c>
      <c r="H56" s="39" t="s">
        <v>262</v>
      </c>
      <c r="I56" s="47">
        <v>41640</v>
      </c>
      <c r="J56" s="47">
        <v>43465</v>
      </c>
      <c r="K56" s="45" t="s">
        <v>263</v>
      </c>
      <c r="L56" s="48">
        <v>4207665.07</v>
      </c>
      <c r="M56" s="48">
        <v>3999361.51</v>
      </c>
      <c r="N56" s="48">
        <v>3399457.28</v>
      </c>
      <c r="O56" s="55"/>
    </row>
    <row r="57" spans="1:15" s="10" customFormat="1" ht="306" x14ac:dyDescent="0.3">
      <c r="A57" s="9">
        <v>54</v>
      </c>
      <c r="B57" s="45" t="s">
        <v>264</v>
      </c>
      <c r="C57" s="45" t="s">
        <v>265</v>
      </c>
      <c r="D57" s="45" t="s">
        <v>1470</v>
      </c>
      <c r="E57" s="46" t="s">
        <v>1350</v>
      </c>
      <c r="F57" s="45" t="s">
        <v>266</v>
      </c>
      <c r="G57" s="45" t="s">
        <v>267</v>
      </c>
      <c r="H57" s="39" t="s">
        <v>268</v>
      </c>
      <c r="I57" s="47">
        <v>42401</v>
      </c>
      <c r="J57" s="47">
        <v>42916</v>
      </c>
      <c r="K57" s="45" t="s">
        <v>269</v>
      </c>
      <c r="L57" s="48">
        <v>890811.84</v>
      </c>
      <c r="M57" s="48">
        <v>880356.84</v>
      </c>
      <c r="N57" s="48">
        <v>748303.31</v>
      </c>
      <c r="O57" s="55"/>
    </row>
    <row r="58" spans="1:15" s="10" customFormat="1" ht="71.400000000000006" x14ac:dyDescent="0.3">
      <c r="A58" s="9">
        <v>55</v>
      </c>
      <c r="B58" s="45" t="s">
        <v>270</v>
      </c>
      <c r="C58" s="45" t="s">
        <v>271</v>
      </c>
      <c r="D58" s="45" t="s">
        <v>1471</v>
      </c>
      <c r="E58" s="46" t="s">
        <v>1377</v>
      </c>
      <c r="F58" s="45" t="s">
        <v>272</v>
      </c>
      <c r="G58" s="45" t="s">
        <v>273</v>
      </c>
      <c r="H58" s="39" t="s">
        <v>274</v>
      </c>
      <c r="I58" s="47">
        <v>42248</v>
      </c>
      <c r="J58" s="47">
        <v>43100</v>
      </c>
      <c r="K58" s="45" t="s">
        <v>275</v>
      </c>
      <c r="L58" s="48">
        <v>5010364.38</v>
      </c>
      <c r="M58" s="48">
        <v>4612540</v>
      </c>
      <c r="N58" s="48">
        <v>3920659</v>
      </c>
      <c r="O58" s="55"/>
    </row>
    <row r="59" spans="1:15" s="10" customFormat="1" ht="265.2" x14ac:dyDescent="0.3">
      <c r="A59" s="9">
        <v>56</v>
      </c>
      <c r="B59" s="45" t="s">
        <v>276</v>
      </c>
      <c r="C59" s="45" t="s">
        <v>277</v>
      </c>
      <c r="D59" s="45" t="s">
        <v>1472</v>
      </c>
      <c r="E59" s="46" t="s">
        <v>1377</v>
      </c>
      <c r="F59" s="45" t="s">
        <v>279</v>
      </c>
      <c r="G59" s="45" t="s">
        <v>280</v>
      </c>
      <c r="H59" s="39" t="s">
        <v>281</v>
      </c>
      <c r="I59" s="47">
        <v>42387</v>
      </c>
      <c r="J59" s="47">
        <v>43069</v>
      </c>
      <c r="K59" s="45" t="s">
        <v>282</v>
      </c>
      <c r="L59" s="48">
        <v>3163866.9</v>
      </c>
      <c r="M59" s="48">
        <v>3162636.9</v>
      </c>
      <c r="N59" s="48">
        <v>2688241.36</v>
      </c>
      <c r="O59" s="55"/>
    </row>
    <row r="60" spans="1:15" s="10" customFormat="1" ht="193.8" x14ac:dyDescent="0.3">
      <c r="A60" s="9">
        <v>57</v>
      </c>
      <c r="B60" s="45" t="s">
        <v>283</v>
      </c>
      <c r="C60" s="45" t="s">
        <v>1473</v>
      </c>
      <c r="D60" s="45" t="s">
        <v>1474</v>
      </c>
      <c r="E60" s="46" t="s">
        <v>1366</v>
      </c>
      <c r="F60" s="45" t="s">
        <v>285</v>
      </c>
      <c r="G60" s="45" t="s">
        <v>286</v>
      </c>
      <c r="H60" s="39" t="s">
        <v>287</v>
      </c>
      <c r="I60" s="47">
        <v>42412</v>
      </c>
      <c r="J60" s="47">
        <v>42916</v>
      </c>
      <c r="K60" s="45" t="s">
        <v>288</v>
      </c>
      <c r="L60" s="48">
        <v>2465917.37</v>
      </c>
      <c r="M60" s="48">
        <v>2446975.37</v>
      </c>
      <c r="N60" s="48">
        <v>2079929.06</v>
      </c>
      <c r="O60" s="55"/>
    </row>
    <row r="61" spans="1:15" s="10" customFormat="1" ht="71.400000000000006" x14ac:dyDescent="0.3">
      <c r="A61" s="9">
        <v>58</v>
      </c>
      <c r="B61" s="45" t="s">
        <v>289</v>
      </c>
      <c r="C61" s="45" t="s">
        <v>290</v>
      </c>
      <c r="D61" s="45" t="s">
        <v>1475</v>
      </c>
      <c r="E61" s="46" t="s">
        <v>1446</v>
      </c>
      <c r="F61" s="45" t="s">
        <v>291</v>
      </c>
      <c r="G61" s="45" t="s">
        <v>292</v>
      </c>
      <c r="H61" s="39" t="s">
        <v>293</v>
      </c>
      <c r="I61" s="47">
        <v>42125</v>
      </c>
      <c r="J61" s="47">
        <v>42855</v>
      </c>
      <c r="K61" s="45" t="s">
        <v>294</v>
      </c>
      <c r="L61" s="48">
        <v>1185470.6200000001</v>
      </c>
      <c r="M61" s="48">
        <v>1185470.6200000001</v>
      </c>
      <c r="N61" s="48">
        <v>1007650.02</v>
      </c>
      <c r="O61" s="55"/>
    </row>
    <row r="62" spans="1:15" s="10" customFormat="1" ht="81.599999999999994" x14ac:dyDescent="0.3">
      <c r="A62" s="9">
        <v>59</v>
      </c>
      <c r="B62" s="45" t="s">
        <v>295</v>
      </c>
      <c r="C62" s="45" t="s">
        <v>296</v>
      </c>
      <c r="D62" s="45" t="s">
        <v>1476</v>
      </c>
      <c r="E62" s="46" t="s">
        <v>1345</v>
      </c>
      <c r="F62" s="45" t="s">
        <v>297</v>
      </c>
      <c r="G62" s="45" t="s">
        <v>298</v>
      </c>
      <c r="H62" s="39" t="s">
        <v>299</v>
      </c>
      <c r="I62" s="47">
        <v>42436</v>
      </c>
      <c r="J62" s="47">
        <v>43220</v>
      </c>
      <c r="K62" s="45" t="s">
        <v>300</v>
      </c>
      <c r="L62" s="48">
        <v>8090077.0800000001</v>
      </c>
      <c r="M62" s="48">
        <v>8000000</v>
      </c>
      <c r="N62" s="48">
        <v>6800000</v>
      </c>
      <c r="O62" s="55"/>
    </row>
    <row r="63" spans="1:15" s="10" customFormat="1" ht="224.4" x14ac:dyDescent="0.3">
      <c r="A63" s="9">
        <v>60</v>
      </c>
      <c r="B63" s="45" t="s">
        <v>301</v>
      </c>
      <c r="C63" s="45" t="s">
        <v>302</v>
      </c>
      <c r="D63" s="45" t="s">
        <v>1477</v>
      </c>
      <c r="E63" s="46" t="s">
        <v>1356</v>
      </c>
      <c r="F63" s="45" t="s">
        <v>303</v>
      </c>
      <c r="G63" s="45" t="s">
        <v>304</v>
      </c>
      <c r="H63" s="39" t="s">
        <v>305</v>
      </c>
      <c r="I63" s="47">
        <v>42401</v>
      </c>
      <c r="J63" s="47">
        <v>42674</v>
      </c>
      <c r="K63" s="45" t="s">
        <v>306</v>
      </c>
      <c r="L63" s="48">
        <v>4306801.46</v>
      </c>
      <c r="M63" s="48">
        <v>3981003.94</v>
      </c>
      <c r="N63" s="48">
        <v>3383853.34</v>
      </c>
      <c r="O63" s="55"/>
    </row>
    <row r="64" spans="1:15" s="10" customFormat="1" ht="81.599999999999994" x14ac:dyDescent="0.3">
      <c r="A64" s="9">
        <v>61</v>
      </c>
      <c r="B64" s="45" t="s">
        <v>1478</v>
      </c>
      <c r="C64" s="45" t="s">
        <v>1479</v>
      </c>
      <c r="D64" s="45" t="s">
        <v>1480</v>
      </c>
      <c r="E64" s="46" t="s">
        <v>1379</v>
      </c>
      <c r="F64" s="45" t="s">
        <v>193</v>
      </c>
      <c r="G64" s="45" t="s">
        <v>1481</v>
      </c>
      <c r="H64" s="39" t="s">
        <v>1482</v>
      </c>
      <c r="I64" s="47">
        <v>42287</v>
      </c>
      <c r="J64" s="47">
        <v>42735</v>
      </c>
      <c r="K64" s="45" t="s">
        <v>1483</v>
      </c>
      <c r="L64" s="48">
        <v>37983554.770000003</v>
      </c>
      <c r="M64" s="48">
        <v>8000000</v>
      </c>
      <c r="N64" s="48">
        <v>6800000</v>
      </c>
      <c r="O64" s="55"/>
    </row>
    <row r="65" spans="1:15" s="10" customFormat="1" ht="71.400000000000006" x14ac:dyDescent="0.3">
      <c r="A65" s="9">
        <v>62</v>
      </c>
      <c r="B65" s="45" t="s">
        <v>307</v>
      </c>
      <c r="C65" s="45" t="s">
        <v>1484</v>
      </c>
      <c r="D65" s="45" t="s">
        <v>1485</v>
      </c>
      <c r="E65" s="46" t="s">
        <v>1356</v>
      </c>
      <c r="F65" s="45" t="s">
        <v>308</v>
      </c>
      <c r="G65" s="45" t="s">
        <v>309</v>
      </c>
      <c r="H65" s="39" t="s">
        <v>310</v>
      </c>
      <c r="I65" s="47">
        <v>42430</v>
      </c>
      <c r="J65" s="47">
        <v>42704</v>
      </c>
      <c r="K65" s="45" t="s">
        <v>311</v>
      </c>
      <c r="L65" s="48">
        <v>3259900.63</v>
      </c>
      <c r="M65" s="48">
        <v>3259900.63</v>
      </c>
      <c r="N65" s="48">
        <v>2770915.53</v>
      </c>
      <c r="O65" s="55"/>
    </row>
    <row r="66" spans="1:15" s="10" customFormat="1" ht="275.39999999999998" x14ac:dyDescent="0.3">
      <c r="A66" s="9">
        <v>63</v>
      </c>
      <c r="B66" s="45" t="s">
        <v>1486</v>
      </c>
      <c r="C66" s="45" t="s">
        <v>1487</v>
      </c>
      <c r="D66" s="45" t="s">
        <v>1488</v>
      </c>
      <c r="E66" s="46" t="s">
        <v>1345</v>
      </c>
      <c r="F66" s="45" t="s">
        <v>1489</v>
      </c>
      <c r="G66" s="45" t="s">
        <v>1490</v>
      </c>
      <c r="H66" s="39" t="s">
        <v>1491</v>
      </c>
      <c r="I66" s="47">
        <v>42247</v>
      </c>
      <c r="J66" s="47">
        <v>42978</v>
      </c>
      <c r="K66" s="45" t="s">
        <v>1492</v>
      </c>
      <c r="L66" s="48">
        <v>4165833.54</v>
      </c>
      <c r="M66" s="48">
        <v>3604049.23</v>
      </c>
      <c r="N66" s="48">
        <v>3063441.84</v>
      </c>
      <c r="O66" s="55"/>
    </row>
    <row r="67" spans="1:15" s="10" customFormat="1" ht="122.4" x14ac:dyDescent="0.3">
      <c r="A67" s="9">
        <v>64</v>
      </c>
      <c r="B67" s="45" t="s">
        <v>312</v>
      </c>
      <c r="C67" s="45" t="s">
        <v>313</v>
      </c>
      <c r="D67" s="45" t="s">
        <v>1493</v>
      </c>
      <c r="E67" s="46" t="s">
        <v>1338</v>
      </c>
      <c r="F67" s="45" t="s">
        <v>211</v>
      </c>
      <c r="G67" s="45" t="s">
        <v>314</v>
      </c>
      <c r="H67" s="39" t="s">
        <v>1494</v>
      </c>
      <c r="I67" s="47">
        <v>41640</v>
      </c>
      <c r="J67" s="47">
        <v>43100</v>
      </c>
      <c r="K67" s="45" t="s">
        <v>315</v>
      </c>
      <c r="L67" s="48">
        <v>3532502.97</v>
      </c>
      <c r="M67" s="48">
        <v>3357283.64</v>
      </c>
      <c r="N67" s="48">
        <v>2853691.09</v>
      </c>
      <c r="O67" s="55"/>
    </row>
    <row r="68" spans="1:15" s="10" customFormat="1" ht="132.6" x14ac:dyDescent="0.3">
      <c r="A68" s="9">
        <v>65</v>
      </c>
      <c r="B68" s="45" t="s">
        <v>1495</v>
      </c>
      <c r="C68" s="45" t="s">
        <v>1496</v>
      </c>
      <c r="D68" s="45" t="s">
        <v>1497</v>
      </c>
      <c r="E68" s="46" t="s">
        <v>1356</v>
      </c>
      <c r="F68" s="45" t="s">
        <v>1498</v>
      </c>
      <c r="G68" s="45" t="s">
        <v>1499</v>
      </c>
      <c r="H68" s="39" t="s">
        <v>1500</v>
      </c>
      <c r="I68" s="47">
        <v>41730</v>
      </c>
      <c r="J68" s="47">
        <v>43100</v>
      </c>
      <c r="K68" s="45" t="s">
        <v>1501</v>
      </c>
      <c r="L68" s="48">
        <v>6221215.0300000003</v>
      </c>
      <c r="M68" s="48">
        <v>5685637.4500000002</v>
      </c>
      <c r="N68" s="48">
        <v>4832791.83</v>
      </c>
      <c r="O68" s="55"/>
    </row>
    <row r="69" spans="1:15" s="10" customFormat="1" ht="132.6" x14ac:dyDescent="0.3">
      <c r="A69" s="9">
        <v>66</v>
      </c>
      <c r="B69" s="45" t="s">
        <v>1502</v>
      </c>
      <c r="C69" s="45" t="s">
        <v>1503</v>
      </c>
      <c r="D69" s="45" t="s">
        <v>1504</v>
      </c>
      <c r="E69" s="46" t="s">
        <v>1446</v>
      </c>
      <c r="F69" s="45" t="s">
        <v>549</v>
      </c>
      <c r="G69" s="45" t="s">
        <v>550</v>
      </c>
      <c r="H69" s="39" t="s">
        <v>1505</v>
      </c>
      <c r="I69" s="47">
        <v>42339</v>
      </c>
      <c r="J69" s="47">
        <v>42978</v>
      </c>
      <c r="K69" s="45" t="s">
        <v>1506</v>
      </c>
      <c r="L69" s="48">
        <v>2000000</v>
      </c>
      <c r="M69" s="48">
        <v>2000000</v>
      </c>
      <c r="N69" s="48">
        <v>1700000</v>
      </c>
      <c r="O69" s="55"/>
    </row>
    <row r="70" spans="1:15" s="10" customFormat="1" ht="122.4" x14ac:dyDescent="0.3">
      <c r="A70" s="9">
        <v>67</v>
      </c>
      <c r="B70" s="45" t="s">
        <v>1507</v>
      </c>
      <c r="C70" s="45" t="s">
        <v>1508</v>
      </c>
      <c r="D70" s="45" t="s">
        <v>1509</v>
      </c>
      <c r="E70" s="46" t="s">
        <v>1370</v>
      </c>
      <c r="F70" s="45" t="s">
        <v>411</v>
      </c>
      <c r="G70" s="45" t="s">
        <v>412</v>
      </c>
      <c r="H70" s="39" t="s">
        <v>1510</v>
      </c>
      <c r="I70" s="47">
        <v>42614</v>
      </c>
      <c r="J70" s="47">
        <v>42794</v>
      </c>
      <c r="K70" s="45" t="s">
        <v>1511</v>
      </c>
      <c r="L70" s="48">
        <v>2010000</v>
      </c>
      <c r="M70" s="48">
        <v>2000000</v>
      </c>
      <c r="N70" s="48">
        <v>1700000</v>
      </c>
      <c r="O70" s="55"/>
    </row>
    <row r="71" spans="1:15" s="10" customFormat="1" ht="112.2" x14ac:dyDescent="0.3">
      <c r="A71" s="9">
        <v>68</v>
      </c>
      <c r="B71" s="45" t="s">
        <v>1512</v>
      </c>
      <c r="C71" s="45" t="s">
        <v>1513</v>
      </c>
      <c r="D71" s="45" t="s">
        <v>1514</v>
      </c>
      <c r="E71" s="46" t="s">
        <v>1336</v>
      </c>
      <c r="F71" s="45" t="s">
        <v>163</v>
      </c>
      <c r="G71" s="45" t="s">
        <v>571</v>
      </c>
      <c r="H71" s="39" t="s">
        <v>1515</v>
      </c>
      <c r="I71" s="47">
        <v>42248</v>
      </c>
      <c r="J71" s="47">
        <v>42735</v>
      </c>
      <c r="K71" s="45" t="s">
        <v>1516</v>
      </c>
      <c r="L71" s="48">
        <v>2769885.13</v>
      </c>
      <c r="M71" s="48">
        <v>2000000</v>
      </c>
      <c r="N71" s="48">
        <v>1700000</v>
      </c>
      <c r="O71" s="55"/>
    </row>
    <row r="72" spans="1:15" s="10" customFormat="1" ht="51" x14ac:dyDescent="0.3">
      <c r="A72" s="9">
        <v>69</v>
      </c>
      <c r="B72" s="45" t="s">
        <v>1589</v>
      </c>
      <c r="C72" s="45" t="s">
        <v>1590</v>
      </c>
      <c r="D72" s="45" t="s">
        <v>1588</v>
      </c>
      <c r="E72" s="46" t="s">
        <v>1393</v>
      </c>
      <c r="F72" s="45" t="s">
        <v>1591</v>
      </c>
      <c r="G72" s="45" t="s">
        <v>1592</v>
      </c>
      <c r="H72" s="39" t="s">
        <v>1652</v>
      </c>
      <c r="I72" s="47">
        <v>41640</v>
      </c>
      <c r="J72" s="47">
        <v>43008</v>
      </c>
      <c r="K72" s="45" t="s">
        <v>1593</v>
      </c>
      <c r="L72" s="48">
        <v>999606.77</v>
      </c>
      <c r="M72" s="48">
        <v>999606.77</v>
      </c>
      <c r="N72" s="48">
        <v>849665.75</v>
      </c>
      <c r="O72" s="55"/>
    </row>
    <row r="73" spans="1:15" s="10" customFormat="1" ht="387.6" x14ac:dyDescent="0.3">
      <c r="A73" s="9">
        <v>70</v>
      </c>
      <c r="B73" s="45" t="s">
        <v>1517</v>
      </c>
      <c r="C73" s="45" t="s">
        <v>1518</v>
      </c>
      <c r="D73" s="45" t="s">
        <v>1519</v>
      </c>
      <c r="E73" s="46" t="s">
        <v>1393</v>
      </c>
      <c r="F73" s="45" t="s">
        <v>543</v>
      </c>
      <c r="G73" s="45" t="s">
        <v>544</v>
      </c>
      <c r="H73" s="39" t="s">
        <v>1520</v>
      </c>
      <c r="I73" s="47">
        <v>42628</v>
      </c>
      <c r="J73" s="47">
        <v>43100</v>
      </c>
      <c r="K73" s="45" t="s">
        <v>1521</v>
      </c>
      <c r="L73" s="48">
        <v>1998000</v>
      </c>
      <c r="M73" s="48">
        <v>1998000</v>
      </c>
      <c r="N73" s="48">
        <v>1698300</v>
      </c>
      <c r="O73" s="55"/>
    </row>
    <row r="74" spans="1:15" s="10" customFormat="1" ht="112.2" x14ac:dyDescent="0.3">
      <c r="A74" s="9">
        <v>71</v>
      </c>
      <c r="B74" s="45" t="s">
        <v>1595</v>
      </c>
      <c r="C74" s="45" t="s">
        <v>1596</v>
      </c>
      <c r="D74" s="45" t="s">
        <v>1594</v>
      </c>
      <c r="E74" s="46" t="s">
        <v>1449</v>
      </c>
      <c r="F74" s="45" t="s">
        <v>211</v>
      </c>
      <c r="G74" s="45" t="s">
        <v>1597</v>
      </c>
      <c r="H74" s="39" t="s">
        <v>1653</v>
      </c>
      <c r="I74" s="47">
        <v>41808</v>
      </c>
      <c r="J74" s="47">
        <v>43100</v>
      </c>
      <c r="K74" s="45" t="s">
        <v>1598</v>
      </c>
      <c r="L74" s="48">
        <v>10527599.75</v>
      </c>
      <c r="M74" s="48">
        <v>9248989.75</v>
      </c>
      <c r="N74" s="48">
        <v>7861641.2800000003</v>
      </c>
      <c r="O74" s="55"/>
    </row>
    <row r="75" spans="1:15" s="10" customFormat="1" ht="122.4" x14ac:dyDescent="0.3">
      <c r="A75" s="9">
        <v>72</v>
      </c>
      <c r="B75" s="45" t="s">
        <v>1522</v>
      </c>
      <c r="C75" s="45" t="s">
        <v>1523</v>
      </c>
      <c r="D75" s="45" t="s">
        <v>1524</v>
      </c>
      <c r="E75" s="46" t="s">
        <v>1665</v>
      </c>
      <c r="F75" s="45" t="s">
        <v>87</v>
      </c>
      <c r="G75" s="45" t="s">
        <v>346</v>
      </c>
      <c r="H75" s="39" t="s">
        <v>1525</v>
      </c>
      <c r="I75" s="47">
        <v>42576</v>
      </c>
      <c r="J75" s="47">
        <v>43830</v>
      </c>
      <c r="K75" s="45" t="s">
        <v>1526</v>
      </c>
      <c r="L75" s="48">
        <v>30065190</v>
      </c>
      <c r="M75" s="48">
        <v>30000000</v>
      </c>
      <c r="N75" s="48">
        <v>25400000</v>
      </c>
      <c r="O75" s="55"/>
    </row>
    <row r="76" spans="1:15" s="10" customFormat="1" ht="409.6" x14ac:dyDescent="0.3">
      <c r="A76" s="9">
        <v>73</v>
      </c>
      <c r="B76" s="45" t="s">
        <v>1600</v>
      </c>
      <c r="C76" s="45" t="s">
        <v>1601</v>
      </c>
      <c r="D76" s="45" t="s">
        <v>1599</v>
      </c>
      <c r="E76" s="46" t="s">
        <v>1370</v>
      </c>
      <c r="F76" s="45" t="s">
        <v>1321</v>
      </c>
      <c r="G76" s="45" t="s">
        <v>1322</v>
      </c>
      <c r="H76" s="39" t="s">
        <v>1654</v>
      </c>
      <c r="I76" s="47">
        <v>42643</v>
      </c>
      <c r="J76" s="47">
        <v>42916</v>
      </c>
      <c r="K76" s="45" t="s">
        <v>1602</v>
      </c>
      <c r="L76" s="48">
        <v>8967150</v>
      </c>
      <c r="M76" s="48">
        <v>8960450</v>
      </c>
      <c r="N76" s="48">
        <v>7616382.5</v>
      </c>
      <c r="O76" s="55"/>
    </row>
    <row r="77" spans="1:15" s="10" customFormat="1" ht="285.60000000000002" x14ac:dyDescent="0.3">
      <c r="A77" s="9">
        <v>74</v>
      </c>
      <c r="B77" s="45" t="s">
        <v>1604</v>
      </c>
      <c r="C77" s="45" t="s">
        <v>1605</v>
      </c>
      <c r="D77" s="45" t="s">
        <v>1603</v>
      </c>
      <c r="E77" s="46" t="s">
        <v>1338</v>
      </c>
      <c r="F77" s="45" t="s">
        <v>48</v>
      </c>
      <c r="G77" s="45" t="s">
        <v>538</v>
      </c>
      <c r="H77" s="39" t="s">
        <v>1655</v>
      </c>
      <c r="I77" s="47">
        <v>42583</v>
      </c>
      <c r="J77" s="47">
        <v>43190</v>
      </c>
      <c r="K77" s="45" t="s">
        <v>1606</v>
      </c>
      <c r="L77" s="48">
        <v>2000000</v>
      </c>
      <c r="M77" s="48">
        <v>2000000</v>
      </c>
      <c r="N77" s="48">
        <v>1700000</v>
      </c>
      <c r="O77" s="55"/>
    </row>
    <row r="78" spans="1:15" s="10" customFormat="1" ht="326.39999999999998" x14ac:dyDescent="0.3">
      <c r="A78" s="9">
        <v>75</v>
      </c>
      <c r="B78" s="45" t="s">
        <v>1608</v>
      </c>
      <c r="C78" s="45" t="s">
        <v>1609</v>
      </c>
      <c r="D78" s="45" t="s">
        <v>1607</v>
      </c>
      <c r="E78" s="46" t="s">
        <v>1393</v>
      </c>
      <c r="F78" s="45" t="s">
        <v>543</v>
      </c>
      <c r="G78" s="45" t="s">
        <v>1266</v>
      </c>
      <c r="H78" s="39" t="s">
        <v>1656</v>
      </c>
      <c r="I78" s="47">
        <v>42647</v>
      </c>
      <c r="J78" s="47">
        <v>43009</v>
      </c>
      <c r="K78" s="45" t="s">
        <v>1610</v>
      </c>
      <c r="L78" s="48">
        <v>9000000</v>
      </c>
      <c r="M78" s="48">
        <v>9000000</v>
      </c>
      <c r="N78" s="48">
        <v>7650000</v>
      </c>
      <c r="O78" s="55"/>
    </row>
    <row r="79" spans="1:15" s="10" customFormat="1" ht="71.400000000000006" x14ac:dyDescent="0.3">
      <c r="A79" s="9">
        <v>76</v>
      </c>
      <c r="B79" s="45" t="s">
        <v>1612</v>
      </c>
      <c r="C79" s="45" t="s">
        <v>1613</v>
      </c>
      <c r="D79" s="45" t="s">
        <v>1611</v>
      </c>
      <c r="E79" s="46" t="s">
        <v>1345</v>
      </c>
      <c r="F79" s="45" t="s">
        <v>435</v>
      </c>
      <c r="G79" s="45" t="s">
        <v>1614</v>
      </c>
      <c r="H79" s="39" t="s">
        <v>1657</v>
      </c>
      <c r="I79" s="47">
        <v>41640</v>
      </c>
      <c r="J79" s="47">
        <v>42735</v>
      </c>
      <c r="K79" s="45" t="s">
        <v>1615</v>
      </c>
      <c r="L79" s="48">
        <v>10132768</v>
      </c>
      <c r="M79" s="48">
        <v>9804000</v>
      </c>
      <c r="N79" s="48">
        <v>8333400</v>
      </c>
      <c r="O79" s="55"/>
    </row>
    <row r="80" spans="1:15" s="10" customFormat="1" ht="389.25" customHeight="1" x14ac:dyDescent="0.3">
      <c r="A80" s="9">
        <v>77</v>
      </c>
      <c r="B80" s="45" t="s">
        <v>1687</v>
      </c>
      <c r="C80" s="45" t="s">
        <v>1688</v>
      </c>
      <c r="D80" s="45" t="s">
        <v>1689</v>
      </c>
      <c r="E80" s="45" t="s">
        <v>1366</v>
      </c>
      <c r="F80" s="45" t="s">
        <v>217</v>
      </c>
      <c r="G80" s="45" t="s">
        <v>1126</v>
      </c>
      <c r="H80" s="45" t="s">
        <v>1127</v>
      </c>
      <c r="I80" s="47">
        <v>42614</v>
      </c>
      <c r="J80" s="47">
        <v>43131</v>
      </c>
      <c r="K80" s="45" t="s">
        <v>1690</v>
      </c>
      <c r="L80" s="48">
        <v>20001230</v>
      </c>
      <c r="M80" s="48">
        <v>20000000</v>
      </c>
      <c r="N80" s="48">
        <v>17000000</v>
      </c>
      <c r="O80" s="55"/>
    </row>
    <row r="81" spans="1:15" s="10" customFormat="1" ht="102" x14ac:dyDescent="0.3">
      <c r="A81" s="9">
        <v>78</v>
      </c>
      <c r="B81" s="45" t="s">
        <v>1719</v>
      </c>
      <c r="C81" s="45" t="s">
        <v>1720</v>
      </c>
      <c r="D81" s="45" t="s">
        <v>1721</v>
      </c>
      <c r="E81" s="45" t="s">
        <v>1366</v>
      </c>
      <c r="F81" s="45" t="s">
        <v>217</v>
      </c>
      <c r="G81" s="45" t="s">
        <v>1239</v>
      </c>
      <c r="H81" s="45" t="s">
        <v>1722</v>
      </c>
      <c r="I81" s="47">
        <v>42535</v>
      </c>
      <c r="J81" s="47">
        <v>43830</v>
      </c>
      <c r="K81" s="45" t="s">
        <v>1723</v>
      </c>
      <c r="L81" s="48">
        <v>46302062</v>
      </c>
      <c r="M81" s="48">
        <v>10000000</v>
      </c>
      <c r="N81" s="48">
        <v>8500000</v>
      </c>
      <c r="O81" s="55"/>
    </row>
    <row r="82" spans="1:15" s="10" customFormat="1" ht="81.599999999999994" x14ac:dyDescent="0.3">
      <c r="A82" s="9">
        <v>79</v>
      </c>
      <c r="B82" s="45" t="s">
        <v>1617</v>
      </c>
      <c r="C82" s="45" t="s">
        <v>1618</v>
      </c>
      <c r="D82" s="45" t="s">
        <v>1616</v>
      </c>
      <c r="E82" s="46" t="s">
        <v>1366</v>
      </c>
      <c r="F82" s="45" t="s">
        <v>217</v>
      </c>
      <c r="G82" s="45" t="s">
        <v>1215</v>
      </c>
      <c r="H82" s="39" t="s">
        <v>1658</v>
      </c>
      <c r="I82" s="47">
        <v>41640</v>
      </c>
      <c r="J82" s="47">
        <v>43100</v>
      </c>
      <c r="K82" s="45" t="s">
        <v>1619</v>
      </c>
      <c r="L82" s="48">
        <v>9965430.1600000001</v>
      </c>
      <c r="M82" s="48">
        <v>9390000</v>
      </c>
      <c r="N82" s="48">
        <v>7980000</v>
      </c>
      <c r="O82" s="55"/>
    </row>
    <row r="83" spans="1:15" s="10" customFormat="1" ht="409.6" x14ac:dyDescent="0.3">
      <c r="A83" s="9">
        <v>80</v>
      </c>
      <c r="B83" s="45" t="s">
        <v>1724</v>
      </c>
      <c r="C83" s="45" t="s">
        <v>1725</v>
      </c>
      <c r="D83" s="45" t="s">
        <v>1726</v>
      </c>
      <c r="E83" s="45" t="s">
        <v>1377</v>
      </c>
      <c r="F83" s="45" t="s">
        <v>451</v>
      </c>
      <c r="G83" s="45" t="s">
        <v>1727</v>
      </c>
      <c r="H83" s="45" t="s">
        <v>1728</v>
      </c>
      <c r="I83" s="47">
        <v>42621</v>
      </c>
      <c r="J83" s="47">
        <v>43098</v>
      </c>
      <c r="K83" s="56" t="s">
        <v>1729</v>
      </c>
      <c r="L83" s="48">
        <v>1849006</v>
      </c>
      <c r="M83" s="48">
        <v>1849006</v>
      </c>
      <c r="N83" s="48">
        <v>1571655.1</v>
      </c>
      <c r="O83" s="55"/>
    </row>
    <row r="84" spans="1:15" s="10" customFormat="1" ht="112.2" x14ac:dyDescent="0.3">
      <c r="A84" s="9">
        <v>81</v>
      </c>
      <c r="B84" s="45" t="s">
        <v>1621</v>
      </c>
      <c r="C84" s="45" t="s">
        <v>1622</v>
      </c>
      <c r="D84" s="45" t="s">
        <v>1620</v>
      </c>
      <c r="E84" s="46" t="s">
        <v>1393</v>
      </c>
      <c r="F84" s="45" t="s">
        <v>1623</v>
      </c>
      <c r="G84" s="45" t="s">
        <v>1624</v>
      </c>
      <c r="H84" s="39" t="s">
        <v>1659</v>
      </c>
      <c r="I84" s="47">
        <v>42697</v>
      </c>
      <c r="J84" s="47">
        <v>43100</v>
      </c>
      <c r="K84" s="45" t="s">
        <v>1625</v>
      </c>
      <c r="L84" s="48">
        <v>5894415.5499999998</v>
      </c>
      <c r="M84" s="48">
        <v>5886610.5499999998</v>
      </c>
      <c r="N84" s="48">
        <v>5003618.96</v>
      </c>
      <c r="O84" s="55"/>
    </row>
    <row r="85" spans="1:15" s="10" customFormat="1" ht="122.4" x14ac:dyDescent="0.3">
      <c r="A85" s="9">
        <v>82</v>
      </c>
      <c r="B85" s="45" t="s">
        <v>1627</v>
      </c>
      <c r="C85" s="45" t="s">
        <v>1628</v>
      </c>
      <c r="D85" s="45" t="s">
        <v>1626</v>
      </c>
      <c r="E85" s="46" t="s">
        <v>1384</v>
      </c>
      <c r="F85" s="45" t="s">
        <v>358</v>
      </c>
      <c r="G85" s="45" t="s">
        <v>359</v>
      </c>
      <c r="H85" s="39" t="s">
        <v>1660</v>
      </c>
      <c r="I85" s="47">
        <v>42622</v>
      </c>
      <c r="J85" s="47">
        <v>42947</v>
      </c>
      <c r="K85" s="45" t="s">
        <v>1629</v>
      </c>
      <c r="L85" s="48">
        <v>2000000</v>
      </c>
      <c r="M85" s="48">
        <v>2000000</v>
      </c>
      <c r="N85" s="48">
        <v>1700000</v>
      </c>
      <c r="O85" s="55"/>
    </row>
    <row r="86" spans="1:15" s="10" customFormat="1" ht="102" x14ac:dyDescent="0.3">
      <c r="A86" s="9">
        <v>83</v>
      </c>
      <c r="B86" s="45" t="s">
        <v>1631</v>
      </c>
      <c r="C86" s="45" t="s">
        <v>1632</v>
      </c>
      <c r="D86" s="45" t="s">
        <v>1630</v>
      </c>
      <c r="E86" s="46" t="s">
        <v>1366</v>
      </c>
      <c r="F86" s="45" t="s">
        <v>217</v>
      </c>
      <c r="G86" s="45" t="s">
        <v>352</v>
      </c>
      <c r="H86" s="39" t="s">
        <v>1661</v>
      </c>
      <c r="I86" s="47">
        <v>42653</v>
      </c>
      <c r="J86" s="47">
        <v>43146</v>
      </c>
      <c r="K86" s="45" t="s">
        <v>1633</v>
      </c>
      <c r="L86" s="48">
        <v>2000000</v>
      </c>
      <c r="M86" s="48">
        <v>2000000</v>
      </c>
      <c r="N86" s="48">
        <v>1700000</v>
      </c>
      <c r="O86" s="55"/>
    </row>
    <row r="87" spans="1:15" s="10" customFormat="1" ht="183.6" x14ac:dyDescent="0.3">
      <c r="A87" s="9">
        <v>84</v>
      </c>
      <c r="B87" s="45" t="s">
        <v>1635</v>
      </c>
      <c r="C87" s="45" t="s">
        <v>1636</v>
      </c>
      <c r="D87" s="45" t="s">
        <v>1634</v>
      </c>
      <c r="E87" s="46" t="s">
        <v>1379</v>
      </c>
      <c r="F87" s="45" t="s">
        <v>193</v>
      </c>
      <c r="G87" s="45" t="s">
        <v>1637</v>
      </c>
      <c r="H87" s="39" t="s">
        <v>1662</v>
      </c>
      <c r="I87" s="47">
        <v>42564</v>
      </c>
      <c r="J87" s="47">
        <v>43008</v>
      </c>
      <c r="K87" s="45" t="s">
        <v>1638</v>
      </c>
      <c r="L87" s="48">
        <v>2000000</v>
      </c>
      <c r="M87" s="48">
        <v>2000000</v>
      </c>
      <c r="N87" s="48">
        <v>1700000</v>
      </c>
      <c r="O87" s="55"/>
    </row>
    <row r="88" spans="1:15" s="10" customFormat="1" ht="122.4" x14ac:dyDescent="0.3">
      <c r="A88" s="9">
        <v>85</v>
      </c>
      <c r="B88" s="45" t="s">
        <v>1640</v>
      </c>
      <c r="C88" s="45" t="s">
        <v>1641</v>
      </c>
      <c r="D88" s="45" t="s">
        <v>1639</v>
      </c>
      <c r="E88" s="46" t="s">
        <v>1370</v>
      </c>
      <c r="F88" s="45" t="s">
        <v>1642</v>
      </c>
      <c r="G88" s="45" t="s">
        <v>1643</v>
      </c>
      <c r="H88" s="39" t="s">
        <v>1663</v>
      </c>
      <c r="I88" s="47">
        <v>41640</v>
      </c>
      <c r="J88" s="47">
        <v>43404</v>
      </c>
      <c r="K88" s="45" t="s">
        <v>1644</v>
      </c>
      <c r="L88" s="48">
        <v>3764070</v>
      </c>
      <c r="M88" s="48">
        <v>1000000</v>
      </c>
      <c r="N88" s="48">
        <v>850000</v>
      </c>
      <c r="O88" s="55"/>
    </row>
    <row r="89" spans="1:15" s="10" customFormat="1" ht="132.6" x14ac:dyDescent="0.3">
      <c r="A89" s="9">
        <v>86</v>
      </c>
      <c r="B89" s="45" t="s">
        <v>1730</v>
      </c>
      <c r="C89" s="45" t="s">
        <v>1731</v>
      </c>
      <c r="D89" s="45" t="s">
        <v>1732</v>
      </c>
      <c r="E89" s="45" t="s">
        <v>1446</v>
      </c>
      <c r="F89" s="45" t="s">
        <v>549</v>
      </c>
      <c r="G89" s="45" t="s">
        <v>803</v>
      </c>
      <c r="H89" s="45" t="s">
        <v>1733</v>
      </c>
      <c r="I89" s="47">
        <v>41640</v>
      </c>
      <c r="J89" s="47">
        <v>43373</v>
      </c>
      <c r="K89" s="45" t="s">
        <v>1734</v>
      </c>
      <c r="L89" s="48">
        <v>9698649.3599999994</v>
      </c>
      <c r="M89" s="48">
        <v>9000000</v>
      </c>
      <c r="N89" s="48">
        <v>7650000</v>
      </c>
      <c r="O89" s="55"/>
    </row>
    <row r="90" spans="1:15" s="10" customFormat="1" ht="91.8" x14ac:dyDescent="0.3">
      <c r="A90" s="9">
        <v>87</v>
      </c>
      <c r="B90" s="45" t="s">
        <v>1691</v>
      </c>
      <c r="C90" s="45" t="s">
        <v>1692</v>
      </c>
      <c r="D90" s="45" t="s">
        <v>1693</v>
      </c>
      <c r="E90" s="45" t="s">
        <v>1370</v>
      </c>
      <c r="F90" s="45" t="s">
        <v>1371</v>
      </c>
      <c r="G90" s="45" t="s">
        <v>1372</v>
      </c>
      <c r="H90" s="45" t="s">
        <v>1694</v>
      </c>
      <c r="I90" s="47">
        <v>42810</v>
      </c>
      <c r="J90" s="47">
        <v>43373</v>
      </c>
      <c r="K90" s="45" t="s">
        <v>1695</v>
      </c>
      <c r="L90" s="48">
        <v>10942520.35</v>
      </c>
      <c r="M90" s="48">
        <v>10000000</v>
      </c>
      <c r="N90" s="48">
        <v>8500000</v>
      </c>
      <c r="O90" s="55"/>
    </row>
    <row r="91" spans="1:15" s="10" customFormat="1" ht="61.2" x14ac:dyDescent="0.3">
      <c r="A91" s="9">
        <v>88</v>
      </c>
      <c r="B91" s="45" t="s">
        <v>1735</v>
      </c>
      <c r="C91" s="45" t="s">
        <v>1736</v>
      </c>
      <c r="D91" s="45" t="s">
        <v>1737</v>
      </c>
      <c r="E91" s="45" t="s">
        <v>1350</v>
      </c>
      <c r="F91" s="45" t="s">
        <v>334</v>
      </c>
      <c r="G91" s="45" t="s">
        <v>335</v>
      </c>
      <c r="H91" s="45" t="s">
        <v>1738</v>
      </c>
      <c r="I91" s="47">
        <v>41640</v>
      </c>
      <c r="J91" s="47">
        <v>43281</v>
      </c>
      <c r="K91" s="45" t="s">
        <v>1739</v>
      </c>
      <c r="L91" s="48">
        <v>8998600</v>
      </c>
      <c r="M91" s="48">
        <v>8998600</v>
      </c>
      <c r="N91" s="48">
        <v>7648810</v>
      </c>
      <c r="O91" s="55"/>
    </row>
    <row r="92" spans="1:15" s="10" customFormat="1" ht="91.8" x14ac:dyDescent="0.3">
      <c r="A92" s="9">
        <v>89</v>
      </c>
      <c r="B92" s="45" t="s">
        <v>1646</v>
      </c>
      <c r="C92" s="45" t="s">
        <v>1647</v>
      </c>
      <c r="D92" s="45" t="s">
        <v>1645</v>
      </c>
      <c r="E92" s="46" t="s">
        <v>1353</v>
      </c>
      <c r="F92" s="45" t="s">
        <v>87</v>
      </c>
      <c r="G92" s="45" t="s">
        <v>533</v>
      </c>
      <c r="H92" s="39" t="s">
        <v>1664</v>
      </c>
      <c r="I92" s="47">
        <v>42657</v>
      </c>
      <c r="J92" s="47">
        <v>43099</v>
      </c>
      <c r="K92" s="45" t="s">
        <v>1648</v>
      </c>
      <c r="L92" s="48">
        <v>2000000</v>
      </c>
      <c r="M92" s="48">
        <v>2000000</v>
      </c>
      <c r="N92" s="48">
        <v>1600000</v>
      </c>
      <c r="O92" s="55"/>
    </row>
    <row r="93" spans="1:15" s="10" customFormat="1" ht="275.39999999999998" x14ac:dyDescent="0.3">
      <c r="A93" s="9">
        <v>90</v>
      </c>
      <c r="B93" s="45" t="s">
        <v>1696</v>
      </c>
      <c r="C93" s="45" t="s">
        <v>1697</v>
      </c>
      <c r="D93" s="45" t="s">
        <v>1698</v>
      </c>
      <c r="E93" s="45" t="s">
        <v>1350</v>
      </c>
      <c r="F93" s="45" t="s">
        <v>334</v>
      </c>
      <c r="G93" s="45" t="s">
        <v>335</v>
      </c>
      <c r="H93" s="39" t="s">
        <v>1699</v>
      </c>
      <c r="I93" s="47">
        <v>42583</v>
      </c>
      <c r="J93" s="47">
        <v>43220</v>
      </c>
      <c r="K93" s="45" t="s">
        <v>1700</v>
      </c>
      <c r="L93" s="48">
        <v>2000000</v>
      </c>
      <c r="M93" s="48">
        <v>2000000</v>
      </c>
      <c r="N93" s="48">
        <v>1700000</v>
      </c>
      <c r="O93" s="55"/>
    </row>
    <row r="94" spans="1:15" s="10" customFormat="1" ht="409.6" x14ac:dyDescent="0.3">
      <c r="A94" s="9">
        <v>91</v>
      </c>
      <c r="B94" s="45" t="s">
        <v>1701</v>
      </c>
      <c r="C94" s="45" t="s">
        <v>1702</v>
      </c>
      <c r="D94" s="45" t="s">
        <v>1703</v>
      </c>
      <c r="E94" s="45" t="s">
        <v>1356</v>
      </c>
      <c r="F94" s="45" t="s">
        <v>308</v>
      </c>
      <c r="G94" s="45" t="s">
        <v>566</v>
      </c>
      <c r="H94" s="45" t="s">
        <v>1704</v>
      </c>
      <c r="I94" s="47">
        <v>42625</v>
      </c>
      <c r="J94" s="47">
        <v>43189</v>
      </c>
      <c r="K94" s="45" t="s">
        <v>1705</v>
      </c>
      <c r="L94" s="48">
        <v>2000000</v>
      </c>
      <c r="M94" s="48">
        <v>2000000</v>
      </c>
      <c r="N94" s="48">
        <v>1700000</v>
      </c>
      <c r="O94" s="55"/>
    </row>
    <row r="95" spans="1:15" s="10" customFormat="1" ht="234.6" x14ac:dyDescent="0.3">
      <c r="A95" s="9">
        <v>92</v>
      </c>
      <c r="B95" s="45" t="s">
        <v>1706</v>
      </c>
      <c r="C95" s="45" t="s">
        <v>1707</v>
      </c>
      <c r="D95" s="45" t="s">
        <v>1708</v>
      </c>
      <c r="E95" s="45" t="s">
        <v>1377</v>
      </c>
      <c r="F95" s="45" t="s">
        <v>451</v>
      </c>
      <c r="G95" s="45" t="s">
        <v>558</v>
      </c>
      <c r="H95" s="39" t="s">
        <v>1709</v>
      </c>
      <c r="I95" s="47">
        <v>41640</v>
      </c>
      <c r="J95" s="47">
        <v>42916</v>
      </c>
      <c r="K95" s="45" t="s">
        <v>1710</v>
      </c>
      <c r="L95" s="48">
        <v>2015996.87</v>
      </c>
      <c r="M95" s="48">
        <v>1999926.87</v>
      </c>
      <c r="N95" s="48">
        <v>1699937.83</v>
      </c>
      <c r="O95" s="55"/>
    </row>
    <row r="96" spans="1:15" s="10" customFormat="1" ht="153" x14ac:dyDescent="0.3">
      <c r="A96" s="9">
        <v>93</v>
      </c>
      <c r="B96" s="45" t="s">
        <v>1740</v>
      </c>
      <c r="C96" s="45" t="s">
        <v>1741</v>
      </c>
      <c r="D96" s="45" t="s">
        <v>1742</v>
      </c>
      <c r="E96" s="45" t="s">
        <v>1370</v>
      </c>
      <c r="F96" s="45" t="s">
        <v>1321</v>
      </c>
      <c r="G96" s="45" t="s">
        <v>1743</v>
      </c>
      <c r="H96" s="45" t="s">
        <v>1744</v>
      </c>
      <c r="I96" s="47">
        <v>42826</v>
      </c>
      <c r="J96" s="47">
        <v>43008</v>
      </c>
      <c r="K96" s="45" t="s">
        <v>1745</v>
      </c>
      <c r="L96" s="48">
        <v>10000000</v>
      </c>
      <c r="M96" s="48">
        <v>10000000</v>
      </c>
      <c r="N96" s="48">
        <v>8500000</v>
      </c>
      <c r="O96" s="55"/>
    </row>
    <row r="97" spans="1:15" s="10" customFormat="1" ht="63.75" customHeight="1" x14ac:dyDescent="0.3">
      <c r="A97" s="9">
        <v>94</v>
      </c>
      <c r="B97" s="45" t="s">
        <v>1895</v>
      </c>
      <c r="C97" s="45" t="s">
        <v>1896</v>
      </c>
      <c r="D97" s="46" t="s">
        <v>1897</v>
      </c>
      <c r="E97" s="45" t="s">
        <v>1345</v>
      </c>
      <c r="F97" s="45" t="s">
        <v>435</v>
      </c>
      <c r="G97" s="45" t="s">
        <v>436</v>
      </c>
      <c r="H97" s="45" t="s">
        <v>437</v>
      </c>
      <c r="I97" s="47">
        <v>41640</v>
      </c>
      <c r="J97" s="47">
        <v>43373</v>
      </c>
      <c r="K97" s="45" t="s">
        <v>1898</v>
      </c>
      <c r="L97" s="48">
        <v>11983102</v>
      </c>
      <c r="M97" s="48">
        <v>10000000</v>
      </c>
      <c r="N97" s="48">
        <v>8500000</v>
      </c>
      <c r="O97" s="55"/>
    </row>
    <row r="98" spans="1:15" s="10" customFormat="1" ht="81.599999999999994" x14ac:dyDescent="0.3">
      <c r="A98" s="9">
        <v>95</v>
      </c>
      <c r="B98" s="45" t="s">
        <v>1711</v>
      </c>
      <c r="C98" s="45" t="s">
        <v>1712</v>
      </c>
      <c r="D98" s="45" t="s">
        <v>1713</v>
      </c>
      <c r="E98" s="45" t="s">
        <v>1350</v>
      </c>
      <c r="F98" s="45" t="s">
        <v>1714</v>
      </c>
      <c r="G98" s="45" t="s">
        <v>1715</v>
      </c>
      <c r="H98" s="45" t="s">
        <v>1716</v>
      </c>
      <c r="I98" s="47">
        <v>41640</v>
      </c>
      <c r="J98" s="47">
        <v>43008</v>
      </c>
      <c r="K98" s="45" t="s">
        <v>1644</v>
      </c>
      <c r="L98" s="48">
        <v>1284071</v>
      </c>
      <c r="M98" s="48">
        <v>1000000</v>
      </c>
      <c r="N98" s="48">
        <v>850000</v>
      </c>
      <c r="O98" s="55"/>
    </row>
    <row r="99" spans="1:15" s="10" customFormat="1" ht="40.799999999999997" x14ac:dyDescent="0.3">
      <c r="A99" s="9">
        <v>96</v>
      </c>
      <c r="B99" s="45" t="s">
        <v>1746</v>
      </c>
      <c r="C99" s="45" t="s">
        <v>1747</v>
      </c>
      <c r="D99" s="45" t="s">
        <v>1748</v>
      </c>
      <c r="E99" s="45" t="s">
        <v>1393</v>
      </c>
      <c r="F99" s="45" t="s">
        <v>1749</v>
      </c>
      <c r="G99" s="45" t="s">
        <v>1750</v>
      </c>
      <c r="H99" s="45" t="s">
        <v>1751</v>
      </c>
      <c r="I99" s="47">
        <v>41640</v>
      </c>
      <c r="J99" s="47">
        <v>43281</v>
      </c>
      <c r="K99" s="45" t="s">
        <v>1752</v>
      </c>
      <c r="L99" s="48">
        <v>1064775.77</v>
      </c>
      <c r="M99" s="48">
        <v>1000000</v>
      </c>
      <c r="N99" s="48">
        <v>850000</v>
      </c>
      <c r="O99" s="55"/>
    </row>
    <row r="100" spans="1:15" s="10" customFormat="1" ht="81.599999999999994" x14ac:dyDescent="0.3">
      <c r="A100" s="9">
        <v>97</v>
      </c>
      <c r="B100" s="45" t="s">
        <v>1527</v>
      </c>
      <c r="C100" s="45" t="s">
        <v>1528</v>
      </c>
      <c r="D100" s="45" t="s">
        <v>1529</v>
      </c>
      <c r="E100" s="46" t="s">
        <v>1370</v>
      </c>
      <c r="F100" s="45" t="s">
        <v>1106</v>
      </c>
      <c r="G100" s="45" t="s">
        <v>1107</v>
      </c>
      <c r="H100" s="85" t="s">
        <v>1530</v>
      </c>
      <c r="I100" s="47">
        <v>41640</v>
      </c>
      <c r="J100" s="47">
        <v>43100</v>
      </c>
      <c r="K100" s="45" t="s">
        <v>1531</v>
      </c>
      <c r="L100" s="48">
        <v>49629000</v>
      </c>
      <c r="M100" s="48">
        <v>44426000</v>
      </c>
      <c r="N100" s="48">
        <v>37762100</v>
      </c>
      <c r="O100" s="55"/>
    </row>
    <row r="101" spans="1:15" s="10" customFormat="1" ht="51" x14ac:dyDescent="0.3">
      <c r="A101" s="9">
        <v>98</v>
      </c>
      <c r="B101" s="45" t="s">
        <v>1906</v>
      </c>
      <c r="C101" s="45" t="s">
        <v>1907</v>
      </c>
      <c r="D101" s="46" t="s">
        <v>1908</v>
      </c>
      <c r="E101" s="45" t="s">
        <v>1353</v>
      </c>
      <c r="F101" s="45" t="s">
        <v>87</v>
      </c>
      <c r="G101" s="45" t="s">
        <v>1038</v>
      </c>
      <c r="H101" s="45" t="s">
        <v>1937</v>
      </c>
      <c r="I101" s="47">
        <v>41640</v>
      </c>
      <c r="J101" s="47">
        <v>43891</v>
      </c>
      <c r="K101" s="45" t="s">
        <v>1947</v>
      </c>
      <c r="L101" s="48">
        <v>10432419.65</v>
      </c>
      <c r="M101" s="48">
        <v>10432419.65</v>
      </c>
      <c r="N101" s="48">
        <v>8345935.7199999997</v>
      </c>
      <c r="O101" s="55"/>
    </row>
    <row r="102" spans="1:15" s="10" customFormat="1" ht="91.8" x14ac:dyDescent="0.3">
      <c r="A102" s="9">
        <v>99</v>
      </c>
      <c r="B102" s="45" t="s">
        <v>1909</v>
      </c>
      <c r="C102" s="45" t="s">
        <v>1910</v>
      </c>
      <c r="D102" s="46" t="s">
        <v>1911</v>
      </c>
      <c r="E102" s="45" t="s">
        <v>1449</v>
      </c>
      <c r="F102" s="45" t="s">
        <v>211</v>
      </c>
      <c r="G102" s="45" t="s">
        <v>1256</v>
      </c>
      <c r="H102" s="45" t="s">
        <v>1938</v>
      </c>
      <c r="I102" s="47">
        <v>41640</v>
      </c>
      <c r="J102" s="47">
        <v>43465</v>
      </c>
      <c r="K102" s="45" t="s">
        <v>1940</v>
      </c>
      <c r="L102" s="48">
        <v>14667621.279999999</v>
      </c>
      <c r="M102" s="48">
        <v>12712393.699999999</v>
      </c>
      <c r="N102" s="48">
        <v>10805534.640000001</v>
      </c>
      <c r="O102" s="55"/>
    </row>
    <row r="103" spans="1:15" s="10" customFormat="1" ht="102" x14ac:dyDescent="0.3">
      <c r="A103" s="9">
        <v>100</v>
      </c>
      <c r="B103" s="45" t="s">
        <v>1912</v>
      </c>
      <c r="C103" s="45" t="s">
        <v>1913</v>
      </c>
      <c r="D103" s="46" t="s">
        <v>1914</v>
      </c>
      <c r="E103" s="45" t="s">
        <v>1449</v>
      </c>
      <c r="F103" s="45" t="s">
        <v>211</v>
      </c>
      <c r="G103" s="45" t="s">
        <v>656</v>
      </c>
      <c r="H103" s="85" t="s">
        <v>1950</v>
      </c>
      <c r="I103" s="47">
        <v>41640</v>
      </c>
      <c r="J103" s="47">
        <v>43312</v>
      </c>
      <c r="K103" s="45" t="s">
        <v>1941</v>
      </c>
      <c r="L103" s="48">
        <v>15004797</v>
      </c>
      <c r="M103" s="48">
        <v>15000000</v>
      </c>
      <c r="N103" s="48">
        <v>12750000</v>
      </c>
      <c r="O103" s="55"/>
    </row>
    <row r="104" spans="1:15" s="10" customFormat="1" ht="91.8" x14ac:dyDescent="0.3">
      <c r="A104" s="9">
        <v>101</v>
      </c>
      <c r="B104" s="45" t="s">
        <v>1915</v>
      </c>
      <c r="C104" s="45" t="s">
        <v>1753</v>
      </c>
      <c r="D104" s="46" t="s">
        <v>1754</v>
      </c>
      <c r="E104" s="45" t="s">
        <v>1353</v>
      </c>
      <c r="F104" s="45" t="s">
        <v>87</v>
      </c>
      <c r="G104" s="45" t="s">
        <v>123</v>
      </c>
      <c r="H104" s="45" t="s">
        <v>124</v>
      </c>
      <c r="I104" s="47">
        <v>41640</v>
      </c>
      <c r="J104" s="47">
        <v>43190</v>
      </c>
      <c r="K104" s="45" t="s">
        <v>1755</v>
      </c>
      <c r="L104" s="48">
        <v>3728903.77</v>
      </c>
      <c r="M104" s="48">
        <v>3716403.77</v>
      </c>
      <c r="N104" s="48">
        <v>2973123.01</v>
      </c>
      <c r="O104" s="55"/>
    </row>
    <row r="105" spans="1:15" s="10" customFormat="1" ht="91.8" x14ac:dyDescent="0.3">
      <c r="A105" s="9">
        <v>102</v>
      </c>
      <c r="B105" s="45" t="s">
        <v>1916</v>
      </c>
      <c r="C105" s="45" t="s">
        <v>1917</v>
      </c>
      <c r="D105" s="46" t="s">
        <v>1918</v>
      </c>
      <c r="E105" s="45" t="s">
        <v>1353</v>
      </c>
      <c r="F105" s="45" t="s">
        <v>87</v>
      </c>
      <c r="G105" s="45" t="s">
        <v>1055</v>
      </c>
      <c r="H105" s="45" t="s">
        <v>1067</v>
      </c>
      <c r="I105" s="47">
        <v>41640</v>
      </c>
      <c r="J105" s="47">
        <v>43616</v>
      </c>
      <c r="K105" s="45" t="s">
        <v>1948</v>
      </c>
      <c r="L105" s="48">
        <v>12534703.35</v>
      </c>
      <c r="M105" s="48">
        <v>12533473.35</v>
      </c>
      <c r="N105" s="48">
        <v>10026778.68</v>
      </c>
      <c r="O105" s="55"/>
    </row>
    <row r="106" spans="1:15" s="10" customFormat="1" ht="71.400000000000006" x14ac:dyDescent="0.3">
      <c r="A106" s="9">
        <v>103</v>
      </c>
      <c r="B106" s="45" t="s">
        <v>1919</v>
      </c>
      <c r="C106" s="45" t="s">
        <v>1920</v>
      </c>
      <c r="D106" s="46" t="s">
        <v>1921</v>
      </c>
      <c r="E106" s="45" t="s">
        <v>1353</v>
      </c>
      <c r="F106" s="45" t="s">
        <v>87</v>
      </c>
      <c r="G106" s="45" t="s">
        <v>1922</v>
      </c>
      <c r="H106" s="45" t="s">
        <v>1939</v>
      </c>
      <c r="I106" s="47">
        <v>41640</v>
      </c>
      <c r="J106" s="47">
        <v>43373</v>
      </c>
      <c r="K106" s="45" t="s">
        <v>1942</v>
      </c>
      <c r="L106" s="48">
        <v>14811207</v>
      </c>
      <c r="M106" s="48">
        <v>14811207</v>
      </c>
      <c r="N106" s="48">
        <v>11848965.6</v>
      </c>
      <c r="O106" s="55"/>
    </row>
    <row r="107" spans="1:15" s="10" customFormat="1" ht="81.599999999999994" x14ac:dyDescent="0.3">
      <c r="A107" s="9">
        <v>104</v>
      </c>
      <c r="B107" s="45" t="s">
        <v>1923</v>
      </c>
      <c r="C107" s="45" t="s">
        <v>1924</v>
      </c>
      <c r="D107" s="46" t="s">
        <v>1925</v>
      </c>
      <c r="E107" s="45" t="s">
        <v>1353</v>
      </c>
      <c r="F107" s="45" t="s">
        <v>87</v>
      </c>
      <c r="G107" s="45" t="s">
        <v>1060</v>
      </c>
      <c r="H107" s="45" t="s">
        <v>1061</v>
      </c>
      <c r="I107" s="47">
        <v>41640</v>
      </c>
      <c r="J107" s="47">
        <v>44196</v>
      </c>
      <c r="K107" s="45" t="s">
        <v>1943</v>
      </c>
      <c r="L107" s="48">
        <v>14897850</v>
      </c>
      <c r="M107" s="48">
        <v>14897850</v>
      </c>
      <c r="N107" s="48">
        <v>11918280</v>
      </c>
      <c r="O107" s="55"/>
    </row>
    <row r="108" spans="1:15" s="10" customFormat="1" ht="132.6" x14ac:dyDescent="0.3">
      <c r="A108" s="9">
        <v>105</v>
      </c>
      <c r="B108" s="45" t="s">
        <v>1926</v>
      </c>
      <c r="C108" s="45" t="s">
        <v>1927</v>
      </c>
      <c r="D108" s="46" t="s">
        <v>1928</v>
      </c>
      <c r="E108" s="45" t="s">
        <v>1336</v>
      </c>
      <c r="F108" s="45" t="s">
        <v>163</v>
      </c>
      <c r="G108" s="45" t="s">
        <v>1047</v>
      </c>
      <c r="H108" s="85" t="s">
        <v>1048</v>
      </c>
      <c r="I108" s="47">
        <v>41640</v>
      </c>
      <c r="J108" s="47">
        <v>43830</v>
      </c>
      <c r="K108" s="45" t="s">
        <v>1944</v>
      </c>
      <c r="L108" s="48">
        <v>14420941.34</v>
      </c>
      <c r="M108" s="48">
        <v>14420941.34</v>
      </c>
      <c r="N108" s="48">
        <v>12257800.119999999</v>
      </c>
      <c r="O108" s="55"/>
    </row>
    <row r="109" spans="1:15" s="10" customFormat="1" ht="102" x14ac:dyDescent="0.3">
      <c r="A109" s="9">
        <v>106</v>
      </c>
      <c r="B109" s="45" t="s">
        <v>1929</v>
      </c>
      <c r="C109" s="45" t="s">
        <v>1930</v>
      </c>
      <c r="D109" s="46" t="s">
        <v>1402</v>
      </c>
      <c r="E109" s="45" t="s">
        <v>1336</v>
      </c>
      <c r="F109" s="45" t="s">
        <v>163</v>
      </c>
      <c r="G109" s="45" t="s">
        <v>164</v>
      </c>
      <c r="H109" s="45" t="s">
        <v>523</v>
      </c>
      <c r="I109" s="47">
        <v>41640</v>
      </c>
      <c r="J109" s="47">
        <v>43524</v>
      </c>
      <c r="K109" s="45" t="s">
        <v>1949</v>
      </c>
      <c r="L109" s="48">
        <v>5225817.01</v>
      </c>
      <c r="M109" s="48">
        <v>5142549.01</v>
      </c>
      <c r="N109" s="48">
        <v>4371166.6500000004</v>
      </c>
      <c r="O109" s="55"/>
    </row>
    <row r="110" spans="1:15" s="10" customFormat="1" ht="102" x14ac:dyDescent="0.3">
      <c r="A110" s="9">
        <v>107</v>
      </c>
      <c r="B110" s="45" t="s">
        <v>1931</v>
      </c>
      <c r="C110" s="45" t="s">
        <v>1932</v>
      </c>
      <c r="D110" s="46" t="s">
        <v>1933</v>
      </c>
      <c r="E110" s="45" t="s">
        <v>1370</v>
      </c>
      <c r="F110" s="45" t="s">
        <v>1032</v>
      </c>
      <c r="G110" s="45" t="s">
        <v>1033</v>
      </c>
      <c r="H110" s="85" t="s">
        <v>1951</v>
      </c>
      <c r="I110" s="47">
        <v>41640</v>
      </c>
      <c r="J110" s="47">
        <v>43646</v>
      </c>
      <c r="K110" s="45" t="s">
        <v>1945</v>
      </c>
      <c r="L110" s="48">
        <v>7747150</v>
      </c>
      <c r="M110" s="48">
        <v>6908483.3300000001</v>
      </c>
      <c r="N110" s="48">
        <v>5872210.8300000001</v>
      </c>
      <c r="O110" s="55"/>
    </row>
    <row r="111" spans="1:15" s="10" customFormat="1" ht="61.2" x14ac:dyDescent="0.3">
      <c r="A111" s="9">
        <v>108</v>
      </c>
      <c r="B111" s="83" t="s">
        <v>1934</v>
      </c>
      <c r="C111" s="83" t="s">
        <v>1935</v>
      </c>
      <c r="D111" s="84" t="s">
        <v>1936</v>
      </c>
      <c r="E111" s="83" t="s">
        <v>1353</v>
      </c>
      <c r="F111" s="83" t="s">
        <v>87</v>
      </c>
      <c r="G111" s="83" t="s">
        <v>1261</v>
      </c>
      <c r="H111" s="88" t="s">
        <v>1952</v>
      </c>
      <c r="I111" s="86">
        <v>41640</v>
      </c>
      <c r="J111" s="86">
        <v>43038</v>
      </c>
      <c r="K111" s="83" t="s">
        <v>1946</v>
      </c>
      <c r="L111" s="87">
        <v>13240155.439999999</v>
      </c>
      <c r="M111" s="87">
        <v>13234497.439999999</v>
      </c>
      <c r="N111" s="87">
        <v>10587597.949999999</v>
      </c>
      <c r="O111" s="55"/>
    </row>
    <row r="112" spans="1:15" ht="61.2" x14ac:dyDescent="0.3">
      <c r="A112" s="9">
        <v>109</v>
      </c>
      <c r="B112" s="11" t="s">
        <v>316</v>
      </c>
      <c r="C112" s="11" t="s">
        <v>317</v>
      </c>
      <c r="D112" s="11" t="s">
        <v>67</v>
      </c>
      <c r="E112" s="11" t="s">
        <v>68</v>
      </c>
      <c r="F112" s="11" t="s">
        <v>69</v>
      </c>
      <c r="G112" s="11" t="s">
        <v>70</v>
      </c>
      <c r="H112" s="11" t="s">
        <v>318</v>
      </c>
      <c r="I112" s="13">
        <v>39083</v>
      </c>
      <c r="J112" s="13">
        <v>40816</v>
      </c>
      <c r="K112" s="13" t="s">
        <v>319</v>
      </c>
      <c r="L112" s="12">
        <v>580232</v>
      </c>
      <c r="M112" s="12">
        <v>580232</v>
      </c>
      <c r="N112" s="12">
        <v>493197.2</v>
      </c>
      <c r="O112" s="55"/>
    </row>
    <row r="113" spans="1:15" ht="61.2" x14ac:dyDescent="0.3">
      <c r="A113" s="9">
        <v>110</v>
      </c>
      <c r="B113" s="11" t="s">
        <v>320</v>
      </c>
      <c r="C113" s="11" t="s">
        <v>321</v>
      </c>
      <c r="D113" s="11" t="s">
        <v>322</v>
      </c>
      <c r="E113" s="11" t="s">
        <v>174</v>
      </c>
      <c r="F113" s="11" t="s">
        <v>323</v>
      </c>
      <c r="G113" s="11" t="s">
        <v>324</v>
      </c>
      <c r="H113" s="11" t="s">
        <v>325</v>
      </c>
      <c r="I113" s="13">
        <v>39083</v>
      </c>
      <c r="J113" s="13">
        <v>41213</v>
      </c>
      <c r="K113" s="13" t="s">
        <v>326</v>
      </c>
      <c r="L113" s="12">
        <v>15730760</v>
      </c>
      <c r="M113" s="12">
        <v>11202540</v>
      </c>
      <c r="N113" s="12">
        <v>9522159</v>
      </c>
      <c r="O113" s="55"/>
    </row>
    <row r="114" spans="1:15" ht="71.400000000000006" x14ac:dyDescent="0.3">
      <c r="A114" s="9">
        <v>111</v>
      </c>
      <c r="B114" s="11" t="s">
        <v>327</v>
      </c>
      <c r="C114" s="11" t="s">
        <v>328</v>
      </c>
      <c r="D114" s="11" t="s">
        <v>329</v>
      </c>
      <c r="E114" s="11" t="s">
        <v>81</v>
      </c>
      <c r="F114" s="11" t="s">
        <v>82</v>
      </c>
      <c r="G114" s="11" t="s">
        <v>83</v>
      </c>
      <c r="H114" s="11" t="s">
        <v>330</v>
      </c>
      <c r="I114" s="13">
        <v>39083</v>
      </c>
      <c r="J114" s="13">
        <v>41455</v>
      </c>
      <c r="K114" s="13" t="s">
        <v>319</v>
      </c>
      <c r="L114" s="12">
        <v>906428.75</v>
      </c>
      <c r="M114" s="12">
        <v>902768.75</v>
      </c>
      <c r="N114" s="12">
        <v>767353.43</v>
      </c>
      <c r="O114" s="55"/>
    </row>
    <row r="115" spans="1:15" ht="91.8" x14ac:dyDescent="0.3">
      <c r="A115" s="9">
        <v>112</v>
      </c>
      <c r="B115" s="11" t="s">
        <v>331</v>
      </c>
      <c r="C115" s="11" t="s">
        <v>332</v>
      </c>
      <c r="D115" s="11" t="s">
        <v>333</v>
      </c>
      <c r="E115" s="11" t="s">
        <v>61</v>
      </c>
      <c r="F115" s="11" t="s">
        <v>334</v>
      </c>
      <c r="G115" s="11" t="s">
        <v>335</v>
      </c>
      <c r="H115" s="11" t="s">
        <v>336</v>
      </c>
      <c r="I115" s="13">
        <v>39083</v>
      </c>
      <c r="J115" s="13">
        <v>41213</v>
      </c>
      <c r="K115" s="13" t="s">
        <v>326</v>
      </c>
      <c r="L115" s="12">
        <v>13310377.52</v>
      </c>
      <c r="M115" s="12">
        <v>11228000</v>
      </c>
      <c r="N115" s="12">
        <v>9543800</v>
      </c>
      <c r="O115" s="55"/>
    </row>
    <row r="116" spans="1:15" ht="71.400000000000006" x14ac:dyDescent="0.3">
      <c r="A116" s="9">
        <v>113</v>
      </c>
      <c r="B116" s="11" t="s">
        <v>337</v>
      </c>
      <c r="C116" s="11" t="s">
        <v>338</v>
      </c>
      <c r="D116" s="11" t="s">
        <v>339</v>
      </c>
      <c r="E116" s="11" t="s">
        <v>99</v>
      </c>
      <c r="F116" s="11" t="s">
        <v>340</v>
      </c>
      <c r="G116" s="11" t="s">
        <v>341</v>
      </c>
      <c r="H116" s="11" t="s">
        <v>342</v>
      </c>
      <c r="I116" s="13">
        <v>39083</v>
      </c>
      <c r="J116" s="13">
        <v>41152</v>
      </c>
      <c r="K116" s="13" t="s">
        <v>319</v>
      </c>
      <c r="L116" s="12">
        <v>1517474.06</v>
      </c>
      <c r="M116" s="12">
        <v>1517474.06</v>
      </c>
      <c r="N116" s="12">
        <v>1289852.95</v>
      </c>
      <c r="O116" s="55"/>
    </row>
    <row r="117" spans="1:15" ht="61.2" x14ac:dyDescent="0.3">
      <c r="A117" s="9">
        <v>114</v>
      </c>
      <c r="B117" s="11" t="s">
        <v>343</v>
      </c>
      <c r="C117" s="11" t="s">
        <v>344</v>
      </c>
      <c r="D117" s="11" t="s">
        <v>345</v>
      </c>
      <c r="E117" s="11" t="s">
        <v>68</v>
      </c>
      <c r="F117" s="11" t="s">
        <v>87</v>
      </c>
      <c r="G117" s="11" t="s">
        <v>346</v>
      </c>
      <c r="H117" s="11" t="s">
        <v>347</v>
      </c>
      <c r="I117" s="13">
        <v>39083</v>
      </c>
      <c r="J117" s="13">
        <v>42004</v>
      </c>
      <c r="K117" s="13" t="s">
        <v>348</v>
      </c>
      <c r="L117" s="12">
        <v>25365481.899999999</v>
      </c>
      <c r="M117" s="12">
        <v>25097987.07</v>
      </c>
      <c r="N117" s="12">
        <v>21333289.010000002</v>
      </c>
      <c r="O117" s="55"/>
    </row>
    <row r="118" spans="1:15" ht="71.400000000000006" x14ac:dyDescent="0.3">
      <c r="A118" s="9">
        <v>115</v>
      </c>
      <c r="B118" s="11" t="s">
        <v>349</v>
      </c>
      <c r="C118" s="11" t="s">
        <v>350</v>
      </c>
      <c r="D118" s="11" t="s">
        <v>351</v>
      </c>
      <c r="E118" s="11" t="s">
        <v>99</v>
      </c>
      <c r="F118" s="11" t="s">
        <v>217</v>
      </c>
      <c r="G118" s="11" t="s">
        <v>352</v>
      </c>
      <c r="H118" s="11" t="s">
        <v>353</v>
      </c>
      <c r="I118" s="13">
        <v>39083</v>
      </c>
      <c r="J118" s="13">
        <v>41060</v>
      </c>
      <c r="K118" s="13" t="s">
        <v>354</v>
      </c>
      <c r="L118" s="12">
        <v>11243000</v>
      </c>
      <c r="M118" s="12">
        <v>11243000</v>
      </c>
      <c r="N118" s="12">
        <v>9556550</v>
      </c>
      <c r="O118" s="55"/>
    </row>
    <row r="119" spans="1:15" ht="81.599999999999994" x14ac:dyDescent="0.3">
      <c r="A119" s="9">
        <v>116</v>
      </c>
      <c r="B119" s="11" t="s">
        <v>355</v>
      </c>
      <c r="C119" s="11" t="s">
        <v>356</v>
      </c>
      <c r="D119" s="11" t="s">
        <v>357</v>
      </c>
      <c r="E119" s="11" t="s">
        <v>186</v>
      </c>
      <c r="F119" s="11" t="s">
        <v>358</v>
      </c>
      <c r="G119" s="11" t="s">
        <v>359</v>
      </c>
      <c r="H119" s="11" t="s">
        <v>360</v>
      </c>
      <c r="I119" s="13">
        <v>40326</v>
      </c>
      <c r="J119" s="13">
        <v>41578</v>
      </c>
      <c r="K119" s="13" t="s">
        <v>361</v>
      </c>
      <c r="L119" s="12">
        <v>11610386</v>
      </c>
      <c r="M119" s="12">
        <v>11243000</v>
      </c>
      <c r="N119" s="12">
        <v>9556550</v>
      </c>
      <c r="O119" s="55"/>
    </row>
    <row r="120" spans="1:15" ht="40.799999999999997" x14ac:dyDescent="0.3">
      <c r="A120" s="9">
        <v>117</v>
      </c>
      <c r="B120" s="11" t="s">
        <v>362</v>
      </c>
      <c r="C120" s="11" t="s">
        <v>363</v>
      </c>
      <c r="D120" s="11" t="s">
        <v>364</v>
      </c>
      <c r="E120" s="11" t="s">
        <v>365</v>
      </c>
      <c r="F120" s="11" t="s">
        <v>366</v>
      </c>
      <c r="G120" s="11" t="s">
        <v>367</v>
      </c>
      <c r="H120" s="11" t="s">
        <v>368</v>
      </c>
      <c r="I120" s="13">
        <v>39083</v>
      </c>
      <c r="J120" s="13">
        <v>40816</v>
      </c>
      <c r="K120" s="13" t="s">
        <v>319</v>
      </c>
      <c r="L120" s="12">
        <v>2126740.2599999998</v>
      </c>
      <c r="M120" s="12">
        <v>2126740.2599999998</v>
      </c>
      <c r="N120" s="12">
        <v>1807729.22</v>
      </c>
      <c r="O120" s="55"/>
    </row>
    <row r="121" spans="1:15" ht="91.8" x14ac:dyDescent="0.3">
      <c r="A121" s="9">
        <v>118</v>
      </c>
      <c r="B121" s="11" t="s">
        <v>369</v>
      </c>
      <c r="C121" s="11" t="s">
        <v>370</v>
      </c>
      <c r="D121" s="11" t="s">
        <v>185</v>
      </c>
      <c r="E121" s="11" t="s">
        <v>186</v>
      </c>
      <c r="F121" s="11" t="s">
        <v>371</v>
      </c>
      <c r="G121" s="11" t="s">
        <v>188</v>
      </c>
      <c r="H121" s="11" t="s">
        <v>372</v>
      </c>
      <c r="I121" s="13">
        <v>39083</v>
      </c>
      <c r="J121" s="13">
        <v>41090</v>
      </c>
      <c r="K121" s="13" t="s">
        <v>319</v>
      </c>
      <c r="L121" s="12">
        <v>3093883.18</v>
      </c>
      <c r="M121" s="12">
        <v>3075461.18</v>
      </c>
      <c r="N121" s="12">
        <v>2614142</v>
      </c>
      <c r="O121" s="55"/>
    </row>
    <row r="122" spans="1:15" ht="81.599999999999994" x14ac:dyDescent="0.3">
      <c r="A122" s="9">
        <v>119</v>
      </c>
      <c r="B122" s="11" t="s">
        <v>373</v>
      </c>
      <c r="C122" s="11" t="s">
        <v>374</v>
      </c>
      <c r="D122" s="11" t="s">
        <v>375</v>
      </c>
      <c r="E122" s="11" t="s">
        <v>68</v>
      </c>
      <c r="F122" s="11" t="s">
        <v>376</v>
      </c>
      <c r="G122" s="11" t="s">
        <v>377</v>
      </c>
      <c r="H122" s="11" t="s">
        <v>378</v>
      </c>
      <c r="I122" s="13">
        <v>39083</v>
      </c>
      <c r="J122" s="13">
        <v>41274</v>
      </c>
      <c r="K122" s="13" t="s">
        <v>319</v>
      </c>
      <c r="L122" s="12">
        <v>1139627.8700000001</v>
      </c>
      <c r="M122" s="12">
        <v>954698.4</v>
      </c>
      <c r="N122" s="12">
        <v>811493.64</v>
      </c>
      <c r="O122" s="55"/>
    </row>
    <row r="123" spans="1:15" ht="71.400000000000006" x14ac:dyDescent="0.3">
      <c r="A123" s="9">
        <v>120</v>
      </c>
      <c r="B123" s="11" t="s">
        <v>379</v>
      </c>
      <c r="C123" s="11" t="s">
        <v>380</v>
      </c>
      <c r="D123" s="11" t="s">
        <v>241</v>
      </c>
      <c r="E123" s="11" t="s">
        <v>81</v>
      </c>
      <c r="F123" s="11" t="s">
        <v>242</v>
      </c>
      <c r="G123" s="11" t="s">
        <v>243</v>
      </c>
      <c r="H123" s="11" t="s">
        <v>381</v>
      </c>
      <c r="I123" s="13">
        <v>39083</v>
      </c>
      <c r="J123" s="13">
        <v>40939</v>
      </c>
      <c r="K123" s="13" t="s">
        <v>319</v>
      </c>
      <c r="L123" s="12">
        <v>2463850.39</v>
      </c>
      <c r="M123" s="12">
        <v>2463850.39</v>
      </c>
      <c r="N123" s="12">
        <v>2094272.83</v>
      </c>
      <c r="O123" s="55"/>
    </row>
    <row r="124" spans="1:15" ht="91.8" x14ac:dyDescent="0.3">
      <c r="A124" s="9">
        <v>121</v>
      </c>
      <c r="B124" s="11" t="s">
        <v>382</v>
      </c>
      <c r="C124" s="11" t="s">
        <v>383</v>
      </c>
      <c r="D124" s="11" t="s">
        <v>384</v>
      </c>
      <c r="E124" s="11" t="s">
        <v>68</v>
      </c>
      <c r="F124" s="11" t="s">
        <v>87</v>
      </c>
      <c r="G124" s="11" t="s">
        <v>385</v>
      </c>
      <c r="H124" s="11" t="s">
        <v>386</v>
      </c>
      <c r="I124" s="13">
        <v>39083</v>
      </c>
      <c r="J124" s="13">
        <v>41547</v>
      </c>
      <c r="K124" s="13" t="s">
        <v>319</v>
      </c>
      <c r="L124" s="12">
        <v>1981358.86</v>
      </c>
      <c r="M124" s="12">
        <v>1977484.36</v>
      </c>
      <c r="N124" s="12">
        <v>1680861.7</v>
      </c>
      <c r="O124" s="55"/>
    </row>
    <row r="125" spans="1:15" ht="61.2" x14ac:dyDescent="0.3">
      <c r="A125" s="9">
        <v>122</v>
      </c>
      <c r="B125" s="11" t="s">
        <v>387</v>
      </c>
      <c r="C125" s="11" t="s">
        <v>388</v>
      </c>
      <c r="D125" s="11" t="s">
        <v>389</v>
      </c>
      <c r="E125" s="11" t="s">
        <v>68</v>
      </c>
      <c r="F125" s="11" t="s">
        <v>390</v>
      </c>
      <c r="G125" s="11" t="s">
        <v>391</v>
      </c>
      <c r="H125" s="11" t="s">
        <v>392</v>
      </c>
      <c r="I125" s="13">
        <v>39083</v>
      </c>
      <c r="J125" s="13">
        <v>41425</v>
      </c>
      <c r="K125" s="13" t="s">
        <v>319</v>
      </c>
      <c r="L125" s="12">
        <v>1786748.94</v>
      </c>
      <c r="M125" s="12">
        <v>1626868.79</v>
      </c>
      <c r="N125" s="12">
        <v>1382838.47</v>
      </c>
      <c r="O125" s="55"/>
    </row>
    <row r="126" spans="1:15" ht="71.400000000000006" x14ac:dyDescent="0.3">
      <c r="A126" s="9">
        <v>123</v>
      </c>
      <c r="B126" s="11" t="s">
        <v>393</v>
      </c>
      <c r="C126" s="11" t="s">
        <v>394</v>
      </c>
      <c r="D126" s="11" t="s">
        <v>395</v>
      </c>
      <c r="E126" s="11" t="s">
        <v>210</v>
      </c>
      <c r="F126" s="11" t="s">
        <v>396</v>
      </c>
      <c r="G126" s="11" t="s">
        <v>397</v>
      </c>
      <c r="H126" s="11" t="s">
        <v>398</v>
      </c>
      <c r="I126" s="13">
        <v>39083</v>
      </c>
      <c r="J126" s="13">
        <v>41090</v>
      </c>
      <c r="K126" s="13" t="s">
        <v>319</v>
      </c>
      <c r="L126" s="12">
        <v>4158523</v>
      </c>
      <c r="M126" s="12">
        <v>4158523</v>
      </c>
      <c r="N126" s="12">
        <v>3534744.55</v>
      </c>
      <c r="O126" s="55"/>
    </row>
    <row r="127" spans="1:15" ht="61.2" x14ac:dyDescent="0.3">
      <c r="A127" s="9">
        <v>124</v>
      </c>
      <c r="B127" s="11" t="s">
        <v>399</v>
      </c>
      <c r="C127" s="11" t="s">
        <v>400</v>
      </c>
      <c r="D127" s="11" t="s">
        <v>401</v>
      </c>
      <c r="E127" s="11" t="s">
        <v>210</v>
      </c>
      <c r="F127" s="11" t="s">
        <v>211</v>
      </c>
      <c r="G127" s="11" t="s">
        <v>212</v>
      </c>
      <c r="H127" s="11" t="s">
        <v>402</v>
      </c>
      <c r="I127" s="13">
        <v>39083</v>
      </c>
      <c r="J127" s="13">
        <v>41670</v>
      </c>
      <c r="K127" s="13" t="s">
        <v>319</v>
      </c>
      <c r="L127" s="12">
        <v>1889386.11</v>
      </c>
      <c r="M127" s="12">
        <v>1864225</v>
      </c>
      <c r="N127" s="12">
        <v>1584591.25</v>
      </c>
      <c r="O127" s="55"/>
    </row>
    <row r="128" spans="1:15" ht="71.400000000000006" x14ac:dyDescent="0.3">
      <c r="A128" s="9">
        <v>125</v>
      </c>
      <c r="B128" s="11" t="s">
        <v>403</v>
      </c>
      <c r="C128" s="11" t="s">
        <v>404</v>
      </c>
      <c r="D128" s="11" t="s">
        <v>405</v>
      </c>
      <c r="E128" s="11" t="s">
        <v>174</v>
      </c>
      <c r="F128" s="11" t="s">
        <v>406</v>
      </c>
      <c r="G128" s="11" t="s">
        <v>176</v>
      </c>
      <c r="H128" s="11" t="s">
        <v>407</v>
      </c>
      <c r="I128" s="13">
        <v>39083</v>
      </c>
      <c r="J128" s="13">
        <v>41790</v>
      </c>
      <c r="K128" s="13" t="s">
        <v>319</v>
      </c>
      <c r="L128" s="12">
        <v>6008563.3099999996</v>
      </c>
      <c r="M128" s="12">
        <v>4780269.0999999996</v>
      </c>
      <c r="N128" s="12">
        <v>4063228.73</v>
      </c>
      <c r="O128" s="55"/>
    </row>
    <row r="129" spans="1:15" ht="61.2" x14ac:dyDescent="0.3">
      <c r="A129" s="9">
        <v>126</v>
      </c>
      <c r="B129" s="11" t="s">
        <v>408</v>
      </c>
      <c r="C129" s="11" t="s">
        <v>409</v>
      </c>
      <c r="D129" s="11" t="s">
        <v>410</v>
      </c>
      <c r="E129" s="11" t="s">
        <v>222</v>
      </c>
      <c r="F129" s="11" t="s">
        <v>411</v>
      </c>
      <c r="G129" s="11" t="s">
        <v>412</v>
      </c>
      <c r="H129" s="11" t="s">
        <v>413</v>
      </c>
      <c r="I129" s="13">
        <v>39083</v>
      </c>
      <c r="J129" s="13">
        <v>41213</v>
      </c>
      <c r="K129" s="13" t="s">
        <v>319</v>
      </c>
      <c r="L129" s="12">
        <v>3464914.05</v>
      </c>
      <c r="M129" s="12">
        <v>2470302.0499999998</v>
      </c>
      <c r="N129" s="12">
        <v>2099756.7400000002</v>
      </c>
      <c r="O129" s="55"/>
    </row>
    <row r="130" spans="1:15" ht="102" x14ac:dyDescent="0.3">
      <c r="A130" s="9">
        <v>127</v>
      </c>
      <c r="B130" s="11" t="s">
        <v>414</v>
      </c>
      <c r="C130" s="11" t="s">
        <v>415</v>
      </c>
      <c r="D130" s="11" t="s">
        <v>416</v>
      </c>
      <c r="E130" s="11" t="s">
        <v>81</v>
      </c>
      <c r="F130" s="11" t="s">
        <v>417</v>
      </c>
      <c r="G130" s="11" t="s">
        <v>418</v>
      </c>
      <c r="H130" s="11" t="s">
        <v>419</v>
      </c>
      <c r="I130" s="13">
        <v>39083</v>
      </c>
      <c r="J130" s="13">
        <v>41639</v>
      </c>
      <c r="K130" s="13" t="s">
        <v>319</v>
      </c>
      <c r="L130" s="12">
        <v>937362.03</v>
      </c>
      <c r="M130" s="12">
        <v>937362.03</v>
      </c>
      <c r="N130" s="12">
        <v>796757.71</v>
      </c>
      <c r="O130" s="55"/>
    </row>
    <row r="131" spans="1:15" ht="61.2" x14ac:dyDescent="0.3">
      <c r="A131" s="9">
        <v>128</v>
      </c>
      <c r="B131" s="11" t="s">
        <v>420</v>
      </c>
      <c r="C131" s="11" t="s">
        <v>421</v>
      </c>
      <c r="D131" s="11" t="s">
        <v>422</v>
      </c>
      <c r="E131" s="11" t="s">
        <v>365</v>
      </c>
      <c r="F131" s="11" t="s">
        <v>423</v>
      </c>
      <c r="G131" s="11" t="s">
        <v>424</v>
      </c>
      <c r="H131" s="11" t="s">
        <v>425</v>
      </c>
      <c r="I131" s="13">
        <v>39083</v>
      </c>
      <c r="J131" s="13">
        <v>41090</v>
      </c>
      <c r="K131" s="13" t="s">
        <v>319</v>
      </c>
      <c r="L131" s="12">
        <v>1663213.74</v>
      </c>
      <c r="M131" s="12">
        <v>1663213.74</v>
      </c>
      <c r="N131" s="12">
        <v>1413731.67</v>
      </c>
      <c r="O131" s="55"/>
    </row>
    <row r="132" spans="1:15" ht="71.400000000000006" x14ac:dyDescent="0.3">
      <c r="A132" s="9">
        <v>129</v>
      </c>
      <c r="B132" s="11" t="s">
        <v>426</v>
      </c>
      <c r="C132" s="11" t="s">
        <v>427</v>
      </c>
      <c r="D132" s="11" t="s">
        <v>428</v>
      </c>
      <c r="E132" s="11" t="s">
        <v>113</v>
      </c>
      <c r="F132" s="11" t="s">
        <v>429</v>
      </c>
      <c r="G132" s="11" t="s">
        <v>430</v>
      </c>
      <c r="H132" s="11" t="s">
        <v>431</v>
      </c>
      <c r="I132" s="13">
        <v>39083</v>
      </c>
      <c r="J132" s="13">
        <v>40968</v>
      </c>
      <c r="K132" s="13" t="s">
        <v>319</v>
      </c>
      <c r="L132" s="12">
        <v>660657.21</v>
      </c>
      <c r="M132" s="12">
        <v>488720.48</v>
      </c>
      <c r="N132" s="12">
        <v>415412.4</v>
      </c>
      <c r="O132" s="55"/>
    </row>
    <row r="133" spans="1:15" ht="102" x14ac:dyDescent="0.3">
      <c r="A133" s="9">
        <v>130</v>
      </c>
      <c r="B133" s="11" t="s">
        <v>432</v>
      </c>
      <c r="C133" s="11" t="s">
        <v>433</v>
      </c>
      <c r="D133" s="11" t="s">
        <v>434</v>
      </c>
      <c r="E133" s="11" t="s">
        <v>133</v>
      </c>
      <c r="F133" s="11" t="s">
        <v>435</v>
      </c>
      <c r="G133" s="11" t="s">
        <v>436</v>
      </c>
      <c r="H133" s="11" t="s">
        <v>437</v>
      </c>
      <c r="I133" s="13">
        <v>39083</v>
      </c>
      <c r="J133" s="13">
        <v>40602</v>
      </c>
      <c r="K133" s="13" t="s">
        <v>319</v>
      </c>
      <c r="L133" s="12">
        <v>1178992.25</v>
      </c>
      <c r="M133" s="12">
        <v>967761.31</v>
      </c>
      <c r="N133" s="12">
        <v>822597.11</v>
      </c>
      <c r="O133" s="55"/>
    </row>
    <row r="134" spans="1:15" ht="61.2" x14ac:dyDescent="0.3">
      <c r="A134" s="9">
        <v>131</v>
      </c>
      <c r="B134" s="11" t="s">
        <v>438</v>
      </c>
      <c r="C134" s="11" t="s">
        <v>439</v>
      </c>
      <c r="D134" s="11" t="s">
        <v>440</v>
      </c>
      <c r="E134" s="11" t="s">
        <v>113</v>
      </c>
      <c r="F134" s="11" t="s">
        <v>193</v>
      </c>
      <c r="G134" s="11" t="s">
        <v>194</v>
      </c>
      <c r="H134" s="11" t="s">
        <v>441</v>
      </c>
      <c r="I134" s="13">
        <v>39083</v>
      </c>
      <c r="J134" s="13">
        <v>40999</v>
      </c>
      <c r="K134" s="13" t="s">
        <v>319</v>
      </c>
      <c r="L134" s="12">
        <v>2916589.72</v>
      </c>
      <c r="M134" s="12">
        <v>2687361.67</v>
      </c>
      <c r="N134" s="12">
        <v>2284257.41</v>
      </c>
      <c r="O134" s="55"/>
    </row>
    <row r="135" spans="1:15" ht="71.400000000000006" x14ac:dyDescent="0.3">
      <c r="A135" s="9">
        <v>132</v>
      </c>
      <c r="B135" s="11" t="s">
        <v>442</v>
      </c>
      <c r="C135" s="11" t="s">
        <v>443</v>
      </c>
      <c r="D135" s="11" t="s">
        <v>444</v>
      </c>
      <c r="E135" s="11" t="s">
        <v>61</v>
      </c>
      <c r="F135" s="11" t="s">
        <v>445</v>
      </c>
      <c r="G135" s="11" t="s">
        <v>446</v>
      </c>
      <c r="H135" s="11" t="s">
        <v>447</v>
      </c>
      <c r="I135" s="13">
        <v>39083</v>
      </c>
      <c r="J135" s="13">
        <v>41274</v>
      </c>
      <c r="K135" s="13" t="s">
        <v>319</v>
      </c>
      <c r="L135" s="12">
        <v>1224278</v>
      </c>
      <c r="M135" s="12">
        <v>1222448</v>
      </c>
      <c r="N135" s="12">
        <v>1039080.8</v>
      </c>
      <c r="O135" s="55"/>
    </row>
    <row r="136" spans="1:15" ht="71.400000000000006" x14ac:dyDescent="0.3">
      <c r="A136" s="9">
        <v>133</v>
      </c>
      <c r="B136" s="11" t="s">
        <v>448</v>
      </c>
      <c r="C136" s="11" t="s">
        <v>449</v>
      </c>
      <c r="D136" s="11" t="s">
        <v>450</v>
      </c>
      <c r="E136" s="11" t="s">
        <v>106</v>
      </c>
      <c r="F136" s="11" t="s">
        <v>451</v>
      </c>
      <c r="G136" s="11" t="s">
        <v>452</v>
      </c>
      <c r="H136" s="11" t="s">
        <v>453</v>
      </c>
      <c r="I136" s="13">
        <v>39083</v>
      </c>
      <c r="J136" s="13">
        <v>40877</v>
      </c>
      <c r="K136" s="13" t="s">
        <v>319</v>
      </c>
      <c r="L136" s="12">
        <v>833227.34</v>
      </c>
      <c r="M136" s="12">
        <v>823467.34</v>
      </c>
      <c r="N136" s="12">
        <v>699947.23</v>
      </c>
      <c r="O136" s="55"/>
    </row>
    <row r="137" spans="1:15" ht="71.400000000000006" x14ac:dyDescent="0.3">
      <c r="A137" s="9">
        <v>134</v>
      </c>
      <c r="B137" s="11" t="s">
        <v>454</v>
      </c>
      <c r="C137" s="11" t="s">
        <v>455</v>
      </c>
      <c r="D137" s="11" t="s">
        <v>456</v>
      </c>
      <c r="E137" s="11" t="s">
        <v>113</v>
      </c>
      <c r="F137" s="11" t="s">
        <v>457</v>
      </c>
      <c r="G137" s="11" t="s">
        <v>458</v>
      </c>
      <c r="H137" s="11" t="s">
        <v>459</v>
      </c>
      <c r="I137" s="13">
        <v>39083</v>
      </c>
      <c r="J137" s="13">
        <v>41060</v>
      </c>
      <c r="K137" s="13" t="s">
        <v>319</v>
      </c>
      <c r="L137" s="12">
        <v>698952.14</v>
      </c>
      <c r="M137" s="12">
        <v>698952.14</v>
      </c>
      <c r="N137" s="12">
        <v>594109.31000000006</v>
      </c>
      <c r="O137" s="55"/>
    </row>
    <row r="138" spans="1:15" ht="71.400000000000006" x14ac:dyDescent="0.3">
      <c r="A138" s="9">
        <v>135</v>
      </c>
      <c r="B138" s="11" t="s">
        <v>460</v>
      </c>
      <c r="C138" s="11" t="s">
        <v>461</v>
      </c>
      <c r="D138" s="11" t="s">
        <v>462</v>
      </c>
      <c r="E138" s="11" t="s">
        <v>99</v>
      </c>
      <c r="F138" s="11" t="s">
        <v>463</v>
      </c>
      <c r="G138" s="11" t="s">
        <v>464</v>
      </c>
      <c r="H138" s="11" t="s">
        <v>465</v>
      </c>
      <c r="I138" s="13">
        <v>39083</v>
      </c>
      <c r="J138" s="13">
        <v>40908</v>
      </c>
      <c r="K138" s="13" t="s">
        <v>319</v>
      </c>
      <c r="L138" s="12">
        <v>250000</v>
      </c>
      <c r="M138" s="12">
        <v>250000</v>
      </c>
      <c r="N138" s="12">
        <v>212500</v>
      </c>
      <c r="O138" s="55"/>
    </row>
    <row r="139" spans="1:15" ht="71.400000000000006" x14ac:dyDescent="0.3">
      <c r="A139" s="9">
        <v>136</v>
      </c>
      <c r="B139" s="11" t="s">
        <v>466</v>
      </c>
      <c r="C139" s="11" t="s">
        <v>467</v>
      </c>
      <c r="D139" s="11" t="s">
        <v>235</v>
      </c>
      <c r="E139" s="11" t="s">
        <v>81</v>
      </c>
      <c r="F139" s="11" t="s">
        <v>236</v>
      </c>
      <c r="G139" s="11" t="s">
        <v>237</v>
      </c>
      <c r="H139" s="11" t="s">
        <v>468</v>
      </c>
      <c r="I139" s="13">
        <v>39083</v>
      </c>
      <c r="J139" s="13">
        <v>41197</v>
      </c>
      <c r="K139" s="13" t="s">
        <v>319</v>
      </c>
      <c r="L139" s="12">
        <v>894250.1</v>
      </c>
      <c r="M139" s="12">
        <v>809005.04</v>
      </c>
      <c r="N139" s="12">
        <v>687654.28</v>
      </c>
      <c r="O139" s="55"/>
    </row>
    <row r="140" spans="1:15" ht="51" x14ac:dyDescent="0.3">
      <c r="A140" s="9">
        <v>137</v>
      </c>
      <c r="B140" s="11" t="s">
        <v>469</v>
      </c>
      <c r="C140" s="11" t="s">
        <v>470</v>
      </c>
      <c r="D140" s="11" t="s">
        <v>471</v>
      </c>
      <c r="E140" s="11" t="s">
        <v>113</v>
      </c>
      <c r="F140" s="11" t="s">
        <v>472</v>
      </c>
      <c r="G140" s="11" t="s">
        <v>473</v>
      </c>
      <c r="H140" s="11" t="s">
        <v>474</v>
      </c>
      <c r="I140" s="13">
        <v>39083</v>
      </c>
      <c r="J140" s="13">
        <v>41364</v>
      </c>
      <c r="K140" s="13" t="s">
        <v>319</v>
      </c>
      <c r="L140" s="12">
        <v>1192541.75</v>
      </c>
      <c r="M140" s="12">
        <v>1149841.75</v>
      </c>
      <c r="N140" s="12">
        <v>977365.48</v>
      </c>
      <c r="O140" s="55"/>
    </row>
    <row r="141" spans="1:15" ht="71.400000000000006" x14ac:dyDescent="0.3">
      <c r="A141" s="9">
        <v>138</v>
      </c>
      <c r="B141" s="11" t="s">
        <v>475</v>
      </c>
      <c r="C141" s="11" t="s">
        <v>476</v>
      </c>
      <c r="D141" s="11" t="s">
        <v>477</v>
      </c>
      <c r="E141" s="11" t="s">
        <v>81</v>
      </c>
      <c r="F141" s="11" t="s">
        <v>478</v>
      </c>
      <c r="G141" s="11" t="s">
        <v>479</v>
      </c>
      <c r="H141" s="11" t="s">
        <v>480</v>
      </c>
      <c r="I141" s="13">
        <v>39083</v>
      </c>
      <c r="J141" s="13">
        <v>40877</v>
      </c>
      <c r="K141" s="13" t="s">
        <v>319</v>
      </c>
      <c r="L141" s="12">
        <v>619575.02</v>
      </c>
      <c r="M141" s="12">
        <v>619575.02</v>
      </c>
      <c r="N141" s="12">
        <v>526638.77</v>
      </c>
      <c r="O141" s="55"/>
    </row>
    <row r="142" spans="1:15" ht="102" x14ac:dyDescent="0.3">
      <c r="A142" s="9">
        <v>139</v>
      </c>
      <c r="B142" s="11" t="s">
        <v>481</v>
      </c>
      <c r="C142" s="11" t="s">
        <v>482</v>
      </c>
      <c r="D142" s="11" t="s">
        <v>483</v>
      </c>
      <c r="E142" s="11" t="s">
        <v>204</v>
      </c>
      <c r="F142" s="11" t="s">
        <v>484</v>
      </c>
      <c r="G142" s="11" t="s">
        <v>485</v>
      </c>
      <c r="H142" s="11" t="s">
        <v>486</v>
      </c>
      <c r="I142" s="13">
        <v>39083</v>
      </c>
      <c r="J142" s="13">
        <v>41274</v>
      </c>
      <c r="K142" s="13" t="s">
        <v>319</v>
      </c>
      <c r="L142" s="12">
        <v>1674180.84</v>
      </c>
      <c r="M142" s="12">
        <v>1674180.84</v>
      </c>
      <c r="N142" s="12">
        <v>1423053.71</v>
      </c>
      <c r="O142" s="55"/>
    </row>
    <row r="143" spans="1:15" ht="91.8" x14ac:dyDescent="0.3">
      <c r="A143" s="9">
        <v>140</v>
      </c>
      <c r="B143" s="11" t="s">
        <v>487</v>
      </c>
      <c r="C143" s="11" t="s">
        <v>488</v>
      </c>
      <c r="D143" s="11" t="s">
        <v>489</v>
      </c>
      <c r="E143" s="11" t="s">
        <v>81</v>
      </c>
      <c r="F143" s="11" t="s">
        <v>490</v>
      </c>
      <c r="G143" s="11" t="s">
        <v>491</v>
      </c>
      <c r="H143" s="11" t="s">
        <v>492</v>
      </c>
      <c r="I143" s="13">
        <v>39083</v>
      </c>
      <c r="J143" s="13">
        <v>41425</v>
      </c>
      <c r="K143" s="13" t="s">
        <v>319</v>
      </c>
      <c r="L143" s="12">
        <v>2823977.95</v>
      </c>
      <c r="M143" s="12">
        <v>2772317.95</v>
      </c>
      <c r="N143" s="12">
        <v>2356470.25</v>
      </c>
      <c r="O143" s="55"/>
    </row>
    <row r="144" spans="1:15" ht="61.2" x14ac:dyDescent="0.3">
      <c r="A144" s="9">
        <v>141</v>
      </c>
      <c r="B144" s="11" t="s">
        <v>493</v>
      </c>
      <c r="C144" s="11" t="s">
        <v>494</v>
      </c>
      <c r="D144" s="11" t="s">
        <v>495</v>
      </c>
      <c r="E144" s="11" t="s">
        <v>41</v>
      </c>
      <c r="F144" s="11" t="s">
        <v>496</v>
      </c>
      <c r="G144" s="11" t="s">
        <v>497</v>
      </c>
      <c r="H144" s="11" t="s">
        <v>498</v>
      </c>
      <c r="I144" s="13">
        <v>39083</v>
      </c>
      <c r="J144" s="13">
        <v>40816</v>
      </c>
      <c r="K144" s="13" t="s">
        <v>319</v>
      </c>
      <c r="L144" s="12">
        <v>3265155.08</v>
      </c>
      <c r="M144" s="12">
        <v>3265155.08</v>
      </c>
      <c r="N144" s="12">
        <v>2775381.81</v>
      </c>
      <c r="O144" s="55"/>
    </row>
    <row r="145" spans="1:15" ht="61.2" x14ac:dyDescent="0.3">
      <c r="A145" s="9">
        <v>142</v>
      </c>
      <c r="B145" s="11" t="s">
        <v>499</v>
      </c>
      <c r="C145" s="11" t="s">
        <v>500</v>
      </c>
      <c r="D145" s="11" t="s">
        <v>501</v>
      </c>
      <c r="E145" s="11" t="s">
        <v>113</v>
      </c>
      <c r="F145" s="11" t="s">
        <v>169</v>
      </c>
      <c r="G145" s="11" t="s">
        <v>170</v>
      </c>
      <c r="H145" s="11" t="s">
        <v>502</v>
      </c>
      <c r="I145" s="13">
        <v>39083</v>
      </c>
      <c r="J145" s="13">
        <v>40999</v>
      </c>
      <c r="K145" s="13" t="s">
        <v>319</v>
      </c>
      <c r="L145" s="12">
        <v>693672.99</v>
      </c>
      <c r="M145" s="12">
        <v>693672.99</v>
      </c>
      <c r="N145" s="12">
        <v>589622.04</v>
      </c>
      <c r="O145" s="55"/>
    </row>
    <row r="146" spans="1:15" ht="71.400000000000006" x14ac:dyDescent="0.3">
      <c r="A146" s="9">
        <v>143</v>
      </c>
      <c r="B146" s="11" t="s">
        <v>503</v>
      </c>
      <c r="C146" s="11" t="s">
        <v>504</v>
      </c>
      <c r="D146" s="11" t="s">
        <v>505</v>
      </c>
      <c r="E146" s="11" t="s">
        <v>133</v>
      </c>
      <c r="F146" s="11" t="s">
        <v>506</v>
      </c>
      <c r="G146" s="11" t="s">
        <v>507</v>
      </c>
      <c r="H146" s="11" t="s">
        <v>508</v>
      </c>
      <c r="I146" s="13">
        <v>39083</v>
      </c>
      <c r="J146" s="13">
        <v>41182</v>
      </c>
      <c r="K146" s="13" t="s">
        <v>319</v>
      </c>
      <c r="L146" s="12">
        <v>898538</v>
      </c>
      <c r="M146" s="12">
        <v>898538</v>
      </c>
      <c r="N146" s="12">
        <v>763757.3</v>
      </c>
      <c r="O146" s="55"/>
    </row>
    <row r="147" spans="1:15" ht="61.2" x14ac:dyDescent="0.3">
      <c r="A147" s="9">
        <v>144</v>
      </c>
      <c r="B147" s="11" t="s">
        <v>509</v>
      </c>
      <c r="C147" s="11" t="s">
        <v>510</v>
      </c>
      <c r="D147" s="11" t="s">
        <v>364</v>
      </c>
      <c r="E147" s="11" t="s">
        <v>41</v>
      </c>
      <c r="F147" s="11" t="s">
        <v>511</v>
      </c>
      <c r="G147" s="11" t="s">
        <v>512</v>
      </c>
      <c r="H147" s="11" t="s">
        <v>513</v>
      </c>
      <c r="I147" s="13">
        <v>39083</v>
      </c>
      <c r="J147" s="13">
        <v>40877</v>
      </c>
      <c r="K147" s="13" t="s">
        <v>319</v>
      </c>
      <c r="L147" s="12">
        <v>6215220</v>
      </c>
      <c r="M147" s="12">
        <v>6215220</v>
      </c>
      <c r="N147" s="12">
        <v>5282937</v>
      </c>
      <c r="O147" s="55"/>
    </row>
    <row r="148" spans="1:15" ht="71.400000000000006" x14ac:dyDescent="0.3">
      <c r="A148" s="9">
        <v>145</v>
      </c>
      <c r="B148" s="11" t="s">
        <v>514</v>
      </c>
      <c r="C148" s="11" t="s">
        <v>515</v>
      </c>
      <c r="D148" s="11" t="s">
        <v>516</v>
      </c>
      <c r="E148" s="11" t="s">
        <v>204</v>
      </c>
      <c r="F148" s="11" t="s">
        <v>517</v>
      </c>
      <c r="G148" s="11" t="s">
        <v>518</v>
      </c>
      <c r="H148" s="11" t="s">
        <v>519</v>
      </c>
      <c r="I148" s="13">
        <v>39083</v>
      </c>
      <c r="J148" s="13">
        <v>41274</v>
      </c>
      <c r="K148" s="13" t="s">
        <v>319</v>
      </c>
      <c r="L148" s="12">
        <v>1189671.21</v>
      </c>
      <c r="M148" s="12">
        <v>920579.95</v>
      </c>
      <c r="N148" s="12">
        <v>782492.95</v>
      </c>
      <c r="O148" s="55"/>
    </row>
    <row r="149" spans="1:15" ht="51" x14ac:dyDescent="0.3">
      <c r="A149" s="9">
        <v>146</v>
      </c>
      <c r="B149" s="11" t="s">
        <v>520</v>
      </c>
      <c r="C149" s="11" t="s">
        <v>521</v>
      </c>
      <c r="D149" s="11" t="s">
        <v>522</v>
      </c>
      <c r="E149" s="11" t="s">
        <v>10</v>
      </c>
      <c r="F149" s="11" t="s">
        <v>163</v>
      </c>
      <c r="G149" s="11" t="s">
        <v>164</v>
      </c>
      <c r="H149" s="11" t="s">
        <v>523</v>
      </c>
      <c r="I149" s="13">
        <v>39083</v>
      </c>
      <c r="J149" s="13">
        <v>41455</v>
      </c>
      <c r="K149" s="13" t="s">
        <v>319</v>
      </c>
      <c r="L149" s="12">
        <v>330685.5</v>
      </c>
      <c r="M149" s="12">
        <v>330685.5</v>
      </c>
      <c r="N149" s="12">
        <v>281082.67</v>
      </c>
      <c r="O149" s="55"/>
    </row>
    <row r="150" spans="1:15" ht="132.6" x14ac:dyDescent="0.3">
      <c r="A150" s="9">
        <v>147</v>
      </c>
      <c r="B150" s="11" t="s">
        <v>524</v>
      </c>
      <c r="C150" s="11" t="s">
        <v>525</v>
      </c>
      <c r="D150" s="11" t="s">
        <v>526</v>
      </c>
      <c r="E150" s="11" t="s">
        <v>81</v>
      </c>
      <c r="F150" s="11" t="s">
        <v>527</v>
      </c>
      <c r="G150" s="11" t="s">
        <v>528</v>
      </c>
      <c r="H150" s="11" t="s">
        <v>529</v>
      </c>
      <c r="I150" s="13">
        <v>39083</v>
      </c>
      <c r="J150" s="13">
        <v>40908</v>
      </c>
      <c r="K150" s="13" t="s">
        <v>319</v>
      </c>
      <c r="L150" s="12">
        <v>1265991.72</v>
      </c>
      <c r="M150" s="12">
        <v>1265991.72</v>
      </c>
      <c r="N150" s="12">
        <v>1076092.96</v>
      </c>
      <c r="O150" s="55"/>
    </row>
    <row r="151" spans="1:15" ht="102" x14ac:dyDescent="0.3">
      <c r="A151" s="9">
        <v>148</v>
      </c>
      <c r="B151" s="11" t="s">
        <v>530</v>
      </c>
      <c r="C151" s="11" t="s">
        <v>531</v>
      </c>
      <c r="D151" s="11" t="s">
        <v>532</v>
      </c>
      <c r="E151" s="11" t="s">
        <v>68</v>
      </c>
      <c r="F151" s="11" t="s">
        <v>87</v>
      </c>
      <c r="G151" s="11" t="s">
        <v>533</v>
      </c>
      <c r="H151" s="11" t="s">
        <v>534</v>
      </c>
      <c r="I151" s="13">
        <v>39083</v>
      </c>
      <c r="J151" s="13">
        <v>41090</v>
      </c>
      <c r="K151" s="13" t="s">
        <v>319</v>
      </c>
      <c r="L151" s="12">
        <v>3120090.17</v>
      </c>
      <c r="M151" s="12">
        <v>3120090.17</v>
      </c>
      <c r="N151" s="12">
        <v>2652076.64</v>
      </c>
      <c r="O151" s="55"/>
    </row>
    <row r="152" spans="1:15" ht="71.400000000000006" x14ac:dyDescent="0.3">
      <c r="A152" s="9">
        <v>149</v>
      </c>
      <c r="B152" s="11" t="s">
        <v>535</v>
      </c>
      <c r="C152" s="11" t="s">
        <v>536</v>
      </c>
      <c r="D152" s="11" t="s">
        <v>537</v>
      </c>
      <c r="E152" s="11" t="s">
        <v>41</v>
      </c>
      <c r="F152" s="11" t="s">
        <v>48</v>
      </c>
      <c r="G152" s="11" t="s">
        <v>538</v>
      </c>
      <c r="H152" s="11" t="s">
        <v>539</v>
      </c>
      <c r="I152" s="13">
        <v>39873</v>
      </c>
      <c r="J152" s="13">
        <v>41517</v>
      </c>
      <c r="K152" s="13" t="s">
        <v>354</v>
      </c>
      <c r="L152" s="12">
        <v>9722372.3900000006</v>
      </c>
      <c r="M152" s="12">
        <v>9722372.3900000006</v>
      </c>
      <c r="N152" s="12">
        <v>8264016.5300000003</v>
      </c>
      <c r="O152" s="55"/>
    </row>
    <row r="153" spans="1:15" ht="71.400000000000006" x14ac:dyDescent="0.3">
      <c r="A153" s="9">
        <v>150</v>
      </c>
      <c r="B153" s="11" t="s">
        <v>540</v>
      </c>
      <c r="C153" s="11" t="s">
        <v>541</v>
      </c>
      <c r="D153" s="11" t="s">
        <v>542</v>
      </c>
      <c r="E153" s="11" t="s">
        <v>128</v>
      </c>
      <c r="F153" s="11" t="s">
        <v>543</v>
      </c>
      <c r="G153" s="11" t="s">
        <v>544</v>
      </c>
      <c r="H153" s="11" t="s">
        <v>545</v>
      </c>
      <c r="I153" s="13">
        <v>39083</v>
      </c>
      <c r="J153" s="13">
        <v>41364</v>
      </c>
      <c r="K153" s="13" t="s">
        <v>354</v>
      </c>
      <c r="L153" s="12">
        <v>11119936.939999999</v>
      </c>
      <c r="M153" s="12">
        <v>11107114.220000001</v>
      </c>
      <c r="N153" s="12">
        <v>9441047.0800000001</v>
      </c>
      <c r="O153" s="55"/>
    </row>
    <row r="154" spans="1:15" ht="91.8" x14ac:dyDescent="0.3">
      <c r="A154" s="9">
        <v>151</v>
      </c>
      <c r="B154" s="11" t="s">
        <v>546</v>
      </c>
      <c r="C154" s="11" t="s">
        <v>547</v>
      </c>
      <c r="D154" s="11" t="s">
        <v>548</v>
      </c>
      <c r="E154" s="11" t="s">
        <v>204</v>
      </c>
      <c r="F154" s="11" t="s">
        <v>549</v>
      </c>
      <c r="G154" s="11" t="s">
        <v>550</v>
      </c>
      <c r="H154" s="11" t="s">
        <v>551</v>
      </c>
      <c r="I154" s="13">
        <v>39083</v>
      </c>
      <c r="J154" s="13">
        <v>41274</v>
      </c>
      <c r="K154" s="13" t="s">
        <v>354</v>
      </c>
      <c r="L154" s="12">
        <v>12894149.17</v>
      </c>
      <c r="M154" s="12">
        <v>10389149.17</v>
      </c>
      <c r="N154" s="12">
        <v>8830776.7899999991</v>
      </c>
      <c r="O154" s="55"/>
    </row>
    <row r="155" spans="1:15" ht="61.2" x14ac:dyDescent="0.3">
      <c r="A155" s="9">
        <v>152</v>
      </c>
      <c r="B155" s="11" t="s">
        <v>552</v>
      </c>
      <c r="C155" s="11" t="s">
        <v>553</v>
      </c>
      <c r="D155" s="11" t="s">
        <v>345</v>
      </c>
      <c r="E155" s="11" t="s">
        <v>68</v>
      </c>
      <c r="F155" s="11" t="s">
        <v>87</v>
      </c>
      <c r="G155" s="11" t="s">
        <v>346</v>
      </c>
      <c r="H155" s="11" t="s">
        <v>347</v>
      </c>
      <c r="I155" s="13">
        <v>39083</v>
      </c>
      <c r="J155" s="13">
        <v>41790</v>
      </c>
      <c r="K155" s="13" t="s">
        <v>554</v>
      </c>
      <c r="L155" s="12">
        <v>44236482.909999996</v>
      </c>
      <c r="M155" s="12">
        <v>43182012.920000002</v>
      </c>
      <c r="N155" s="12">
        <v>36704710.979999997</v>
      </c>
      <c r="O155" s="55"/>
    </row>
    <row r="156" spans="1:15" ht="112.2" x14ac:dyDescent="0.3">
      <c r="A156" s="9">
        <v>153</v>
      </c>
      <c r="B156" s="11" t="s">
        <v>555</v>
      </c>
      <c r="C156" s="11" t="s">
        <v>556</v>
      </c>
      <c r="D156" s="11" t="s">
        <v>557</v>
      </c>
      <c r="E156" s="11" t="s">
        <v>106</v>
      </c>
      <c r="F156" s="11" t="s">
        <v>451</v>
      </c>
      <c r="G156" s="11" t="s">
        <v>558</v>
      </c>
      <c r="H156" s="11" t="s">
        <v>559</v>
      </c>
      <c r="I156" s="13">
        <v>39083</v>
      </c>
      <c r="J156" s="13">
        <v>41820</v>
      </c>
      <c r="K156" s="13" t="s">
        <v>560</v>
      </c>
      <c r="L156" s="12">
        <v>11170335.140000001</v>
      </c>
      <c r="M156" s="12">
        <v>11035878.08</v>
      </c>
      <c r="N156" s="12">
        <v>9380496.3599999994</v>
      </c>
      <c r="O156" s="55"/>
    </row>
    <row r="157" spans="1:15" ht="71.400000000000006" x14ac:dyDescent="0.3">
      <c r="A157" s="9">
        <v>154</v>
      </c>
      <c r="B157" s="11" t="s">
        <v>561</v>
      </c>
      <c r="C157" s="11" t="s">
        <v>562</v>
      </c>
      <c r="D157" s="11" t="s">
        <v>532</v>
      </c>
      <c r="E157" s="11" t="s">
        <v>68</v>
      </c>
      <c r="F157" s="11" t="s">
        <v>87</v>
      </c>
      <c r="G157" s="11" t="s">
        <v>533</v>
      </c>
      <c r="H157" s="11" t="s">
        <v>534</v>
      </c>
      <c r="I157" s="13">
        <v>39083</v>
      </c>
      <c r="J157" s="13">
        <v>41213</v>
      </c>
      <c r="K157" s="13" t="s">
        <v>361</v>
      </c>
      <c r="L157" s="12">
        <v>11243000</v>
      </c>
      <c r="M157" s="12">
        <v>11243000</v>
      </c>
      <c r="N157" s="12">
        <v>9556550</v>
      </c>
      <c r="O157" s="55"/>
    </row>
    <row r="158" spans="1:15" ht="71.400000000000006" x14ac:dyDescent="0.3">
      <c r="A158" s="9">
        <v>155</v>
      </c>
      <c r="B158" s="11" t="s">
        <v>563</v>
      </c>
      <c r="C158" s="11" t="s">
        <v>564</v>
      </c>
      <c r="D158" s="11" t="s">
        <v>565</v>
      </c>
      <c r="E158" s="11" t="s">
        <v>81</v>
      </c>
      <c r="F158" s="11" t="s">
        <v>308</v>
      </c>
      <c r="G158" s="11" t="s">
        <v>566</v>
      </c>
      <c r="H158" s="11" t="s">
        <v>567</v>
      </c>
      <c r="I158" s="13">
        <v>39083</v>
      </c>
      <c r="J158" s="13">
        <v>41486</v>
      </c>
      <c r="K158" s="13" t="s">
        <v>354</v>
      </c>
      <c r="L158" s="12">
        <v>11388001.460000001</v>
      </c>
      <c r="M158" s="12">
        <v>11243000</v>
      </c>
      <c r="N158" s="12">
        <v>9556550</v>
      </c>
      <c r="O158" s="55"/>
    </row>
    <row r="159" spans="1:15" ht="71.400000000000006" x14ac:dyDescent="0.3">
      <c r="A159" s="9">
        <v>156</v>
      </c>
      <c r="B159" s="11" t="s">
        <v>568</v>
      </c>
      <c r="C159" s="11" t="s">
        <v>569</v>
      </c>
      <c r="D159" s="11" t="s">
        <v>570</v>
      </c>
      <c r="E159" s="11" t="s">
        <v>10</v>
      </c>
      <c r="F159" s="11" t="s">
        <v>163</v>
      </c>
      <c r="G159" s="11" t="s">
        <v>571</v>
      </c>
      <c r="H159" s="11" t="s">
        <v>572</v>
      </c>
      <c r="I159" s="13">
        <v>39083</v>
      </c>
      <c r="J159" s="13">
        <v>41820</v>
      </c>
      <c r="K159" s="13" t="s">
        <v>361</v>
      </c>
      <c r="L159" s="12">
        <v>11243000</v>
      </c>
      <c r="M159" s="12">
        <v>11243000</v>
      </c>
      <c r="N159" s="12">
        <v>9556550</v>
      </c>
      <c r="O159" s="55"/>
    </row>
    <row r="160" spans="1:15" ht="102" x14ac:dyDescent="0.3">
      <c r="A160" s="9">
        <v>157</v>
      </c>
      <c r="B160" s="11" t="s">
        <v>573</v>
      </c>
      <c r="C160" s="11" t="s">
        <v>574</v>
      </c>
      <c r="D160" s="11" t="s">
        <v>575</v>
      </c>
      <c r="E160" s="11" t="s">
        <v>113</v>
      </c>
      <c r="F160" s="11" t="s">
        <v>193</v>
      </c>
      <c r="G160" s="11" t="s">
        <v>576</v>
      </c>
      <c r="H160" s="11" t="s">
        <v>577</v>
      </c>
      <c r="I160" s="13">
        <v>39083</v>
      </c>
      <c r="J160" s="13">
        <v>40908</v>
      </c>
      <c r="K160" s="13" t="s">
        <v>326</v>
      </c>
      <c r="L160" s="12">
        <v>11319662.59</v>
      </c>
      <c r="M160" s="12">
        <v>10908156.970000001</v>
      </c>
      <c r="N160" s="12">
        <v>9271933.4199999999</v>
      </c>
      <c r="O160" s="55"/>
    </row>
    <row r="161" spans="1:15" ht="81.599999999999994" x14ac:dyDescent="0.3">
      <c r="A161" s="9">
        <v>158</v>
      </c>
      <c r="B161" s="11" t="s">
        <v>578</v>
      </c>
      <c r="C161" s="11" t="s">
        <v>579</v>
      </c>
      <c r="D161" s="11" t="s">
        <v>580</v>
      </c>
      <c r="E161" s="11" t="s">
        <v>222</v>
      </c>
      <c r="F161" s="11" t="s">
        <v>411</v>
      </c>
      <c r="G161" s="11" t="s">
        <v>412</v>
      </c>
      <c r="H161" s="11" t="s">
        <v>413</v>
      </c>
      <c r="I161" s="13">
        <v>39083</v>
      </c>
      <c r="J161" s="13">
        <v>41425</v>
      </c>
      <c r="K161" s="13" t="s">
        <v>361</v>
      </c>
      <c r="L161" s="12">
        <v>18236989.050000001</v>
      </c>
      <c r="M161" s="12">
        <v>11240000</v>
      </c>
      <c r="N161" s="12">
        <v>9554000</v>
      </c>
      <c r="O161" s="55"/>
    </row>
    <row r="162" spans="1:15" ht="102" x14ac:dyDescent="0.3">
      <c r="A162" s="9">
        <v>159</v>
      </c>
      <c r="B162" s="11" t="s">
        <v>581</v>
      </c>
      <c r="C162" s="11" t="s">
        <v>582</v>
      </c>
      <c r="D162" s="11" t="s">
        <v>583</v>
      </c>
      <c r="E162" s="11" t="s">
        <v>81</v>
      </c>
      <c r="F162" s="11" t="s">
        <v>308</v>
      </c>
      <c r="G162" s="11" t="s">
        <v>584</v>
      </c>
      <c r="H162" s="11" t="s">
        <v>585</v>
      </c>
      <c r="I162" s="13">
        <v>39083</v>
      </c>
      <c r="J162" s="13">
        <v>40908</v>
      </c>
      <c r="K162" s="13" t="s">
        <v>326</v>
      </c>
      <c r="L162" s="12">
        <v>8614477.8300000001</v>
      </c>
      <c r="M162" s="12">
        <v>4937164.04</v>
      </c>
      <c r="N162" s="12">
        <v>4196589.43</v>
      </c>
      <c r="O162" s="55"/>
    </row>
    <row r="163" spans="1:15" ht="81.599999999999994" x14ac:dyDescent="0.3">
      <c r="A163" s="9">
        <v>160</v>
      </c>
      <c r="B163" s="11" t="s">
        <v>586</v>
      </c>
      <c r="C163" s="11" t="s">
        <v>587</v>
      </c>
      <c r="D163" s="11" t="s">
        <v>462</v>
      </c>
      <c r="E163" s="11" t="s">
        <v>99</v>
      </c>
      <c r="F163" s="11" t="s">
        <v>463</v>
      </c>
      <c r="G163" s="11" t="s">
        <v>464</v>
      </c>
      <c r="H163" s="11" t="s">
        <v>465</v>
      </c>
      <c r="I163" s="13">
        <v>39083</v>
      </c>
      <c r="J163" s="13">
        <v>40847</v>
      </c>
      <c r="K163" s="13" t="s">
        <v>354</v>
      </c>
      <c r="L163" s="12">
        <v>1442997.98</v>
      </c>
      <c r="M163" s="12">
        <v>1442997.98</v>
      </c>
      <c r="N163" s="12">
        <v>1226548.28</v>
      </c>
      <c r="O163" s="55"/>
    </row>
    <row r="164" spans="1:15" ht="71.400000000000006" x14ac:dyDescent="0.3">
      <c r="A164" s="9">
        <v>161</v>
      </c>
      <c r="B164" s="11" t="s">
        <v>588</v>
      </c>
      <c r="C164" s="11" t="s">
        <v>589</v>
      </c>
      <c r="D164" s="11" t="s">
        <v>590</v>
      </c>
      <c r="E164" s="11" t="s">
        <v>365</v>
      </c>
      <c r="F164" s="11" t="s">
        <v>591</v>
      </c>
      <c r="G164" s="11" t="s">
        <v>592</v>
      </c>
      <c r="H164" s="11" t="s">
        <v>593</v>
      </c>
      <c r="I164" s="13">
        <v>39083</v>
      </c>
      <c r="J164" s="13">
        <v>40574</v>
      </c>
      <c r="K164" s="13" t="s">
        <v>361</v>
      </c>
      <c r="L164" s="12">
        <v>6115560.9500000002</v>
      </c>
      <c r="M164" s="12">
        <v>6115560.9500000002</v>
      </c>
      <c r="N164" s="12">
        <v>5198226.8</v>
      </c>
      <c r="O164" s="55"/>
    </row>
    <row r="165" spans="1:15" ht="81.599999999999994" x14ac:dyDescent="0.3">
      <c r="A165" s="9">
        <v>162</v>
      </c>
      <c r="B165" s="11" t="s">
        <v>594</v>
      </c>
      <c r="C165" s="11" t="s">
        <v>595</v>
      </c>
      <c r="D165" s="11" t="s">
        <v>364</v>
      </c>
      <c r="E165" s="11" t="s">
        <v>365</v>
      </c>
      <c r="F165" s="11" t="s">
        <v>596</v>
      </c>
      <c r="G165" s="11" t="s">
        <v>367</v>
      </c>
      <c r="H165" s="11" t="s">
        <v>597</v>
      </c>
      <c r="I165" s="13">
        <v>39083</v>
      </c>
      <c r="J165" s="13">
        <v>40390</v>
      </c>
      <c r="K165" s="13" t="s">
        <v>354</v>
      </c>
      <c r="L165" s="12">
        <v>700000</v>
      </c>
      <c r="M165" s="12">
        <v>700000</v>
      </c>
      <c r="N165" s="12">
        <v>595000</v>
      </c>
      <c r="O165" s="55"/>
    </row>
    <row r="166" spans="1:15" ht="91.8" x14ac:dyDescent="0.3">
      <c r="A166" s="9">
        <v>163</v>
      </c>
      <c r="B166" s="11" t="s">
        <v>598</v>
      </c>
      <c r="C166" s="11" t="s">
        <v>599</v>
      </c>
      <c r="D166" s="11" t="s">
        <v>329</v>
      </c>
      <c r="E166" s="11" t="s">
        <v>81</v>
      </c>
      <c r="F166" s="11" t="s">
        <v>82</v>
      </c>
      <c r="G166" s="11" t="s">
        <v>83</v>
      </c>
      <c r="H166" s="11" t="s">
        <v>330</v>
      </c>
      <c r="I166" s="13">
        <v>39083</v>
      </c>
      <c r="J166" s="13">
        <v>40939</v>
      </c>
      <c r="K166" s="13" t="s">
        <v>361</v>
      </c>
      <c r="L166" s="12">
        <v>4128391.93</v>
      </c>
      <c r="M166" s="12">
        <v>4123511.93</v>
      </c>
      <c r="N166" s="12">
        <v>3504985.14</v>
      </c>
      <c r="O166" s="55"/>
    </row>
    <row r="167" spans="1:15" ht="91.8" x14ac:dyDescent="0.3">
      <c r="A167" s="9">
        <v>164</v>
      </c>
      <c r="B167" s="11" t="s">
        <v>600</v>
      </c>
      <c r="C167" s="11" t="s">
        <v>601</v>
      </c>
      <c r="D167" s="11" t="s">
        <v>602</v>
      </c>
      <c r="E167" s="11" t="s">
        <v>365</v>
      </c>
      <c r="F167" s="11" t="s">
        <v>603</v>
      </c>
      <c r="G167" s="11" t="s">
        <v>604</v>
      </c>
      <c r="H167" s="11" t="s">
        <v>605</v>
      </c>
      <c r="I167" s="13">
        <v>39083</v>
      </c>
      <c r="J167" s="13">
        <v>41364</v>
      </c>
      <c r="K167" s="13" t="s">
        <v>361</v>
      </c>
      <c r="L167" s="12">
        <v>9818000</v>
      </c>
      <c r="M167" s="12">
        <v>9643000</v>
      </c>
      <c r="N167" s="12">
        <v>8196550</v>
      </c>
      <c r="O167" s="55"/>
    </row>
    <row r="168" spans="1:15" ht="81.599999999999994" x14ac:dyDescent="0.3">
      <c r="A168" s="9">
        <v>165</v>
      </c>
      <c r="B168" s="11" t="s">
        <v>606</v>
      </c>
      <c r="C168" s="11" t="s">
        <v>607</v>
      </c>
      <c r="D168" s="11" t="s">
        <v>608</v>
      </c>
      <c r="E168" s="11" t="s">
        <v>81</v>
      </c>
      <c r="F168" s="11" t="s">
        <v>308</v>
      </c>
      <c r="G168" s="11" t="s">
        <v>309</v>
      </c>
      <c r="H168" s="11" t="s">
        <v>609</v>
      </c>
      <c r="I168" s="13">
        <v>39083</v>
      </c>
      <c r="J168" s="13">
        <v>41274</v>
      </c>
      <c r="K168" s="13" t="s">
        <v>326</v>
      </c>
      <c r="L168" s="12">
        <v>13229331.439999999</v>
      </c>
      <c r="M168" s="12">
        <v>11338699.060000001</v>
      </c>
      <c r="N168" s="12">
        <v>9637894.1999999993</v>
      </c>
      <c r="O168" s="55"/>
    </row>
    <row r="169" spans="1:15" ht="81.599999999999994" x14ac:dyDescent="0.3">
      <c r="A169" s="9">
        <v>166</v>
      </c>
      <c r="B169" s="11" t="s">
        <v>610</v>
      </c>
      <c r="C169" s="11" t="s">
        <v>611</v>
      </c>
      <c r="D169" s="11" t="s">
        <v>612</v>
      </c>
      <c r="E169" s="11" t="s">
        <v>41</v>
      </c>
      <c r="F169" s="11" t="s">
        <v>613</v>
      </c>
      <c r="G169" s="11" t="s">
        <v>614</v>
      </c>
      <c r="H169" s="11" t="s">
        <v>615</v>
      </c>
      <c r="I169" s="13">
        <v>39083</v>
      </c>
      <c r="J169" s="13">
        <v>41274</v>
      </c>
      <c r="K169" s="13" t="s">
        <v>361</v>
      </c>
      <c r="L169" s="12">
        <v>14125902.960000001</v>
      </c>
      <c r="M169" s="12">
        <v>14125902.960000001</v>
      </c>
      <c r="N169" s="12">
        <v>12007017.51</v>
      </c>
      <c r="O169" s="55"/>
    </row>
    <row r="170" spans="1:15" ht="112.2" x14ac:dyDescent="0.3">
      <c r="A170" s="9">
        <v>167</v>
      </c>
      <c r="B170" s="11" t="s">
        <v>616</v>
      </c>
      <c r="C170" s="11" t="s">
        <v>617</v>
      </c>
      <c r="D170" s="11" t="s">
        <v>618</v>
      </c>
      <c r="E170" s="11" t="s">
        <v>222</v>
      </c>
      <c r="F170" s="11" t="s">
        <v>229</v>
      </c>
      <c r="G170" s="11" t="s">
        <v>230</v>
      </c>
      <c r="H170" s="11" t="s">
        <v>619</v>
      </c>
      <c r="I170" s="13">
        <v>39083</v>
      </c>
      <c r="J170" s="13">
        <v>40816</v>
      </c>
      <c r="K170" s="13" t="s">
        <v>361</v>
      </c>
      <c r="L170" s="12">
        <v>1481471.63</v>
      </c>
      <c r="M170" s="12">
        <v>1475521.63</v>
      </c>
      <c r="N170" s="12">
        <v>1254193.3799999999</v>
      </c>
      <c r="O170" s="55"/>
    </row>
    <row r="171" spans="1:15" ht="81.599999999999994" x14ac:dyDescent="0.3">
      <c r="A171" s="9">
        <v>168</v>
      </c>
      <c r="B171" s="11" t="s">
        <v>620</v>
      </c>
      <c r="C171" s="11" t="s">
        <v>621</v>
      </c>
      <c r="D171" s="11" t="s">
        <v>622</v>
      </c>
      <c r="E171" s="11" t="s">
        <v>106</v>
      </c>
      <c r="F171" s="11" t="s">
        <v>623</v>
      </c>
      <c r="G171" s="11" t="s">
        <v>624</v>
      </c>
      <c r="H171" s="11" t="s">
        <v>625</v>
      </c>
      <c r="I171" s="13">
        <v>39083</v>
      </c>
      <c r="J171" s="13">
        <v>41152</v>
      </c>
      <c r="K171" s="13" t="s">
        <v>361</v>
      </c>
      <c r="L171" s="12">
        <v>4661655</v>
      </c>
      <c r="M171" s="12">
        <v>4611655</v>
      </c>
      <c r="N171" s="12">
        <v>3919906.75</v>
      </c>
      <c r="O171" s="55"/>
    </row>
    <row r="172" spans="1:15" ht="81.599999999999994" x14ac:dyDescent="0.3">
      <c r="A172" s="9">
        <v>169</v>
      </c>
      <c r="B172" s="11" t="s">
        <v>626</v>
      </c>
      <c r="C172" s="11" t="s">
        <v>627</v>
      </c>
      <c r="D172" s="11" t="s">
        <v>628</v>
      </c>
      <c r="E172" s="11" t="s">
        <v>186</v>
      </c>
      <c r="F172" s="11" t="s">
        <v>629</v>
      </c>
      <c r="G172" s="11" t="s">
        <v>630</v>
      </c>
      <c r="H172" s="11" t="s">
        <v>631</v>
      </c>
      <c r="I172" s="13">
        <v>39083</v>
      </c>
      <c r="J172" s="13">
        <v>40693</v>
      </c>
      <c r="K172" s="13" t="s">
        <v>326</v>
      </c>
      <c r="L172" s="12">
        <v>8917545.25</v>
      </c>
      <c r="M172" s="12">
        <v>8072906.75</v>
      </c>
      <c r="N172" s="12">
        <v>6861970.7300000004</v>
      </c>
      <c r="O172" s="55"/>
    </row>
    <row r="173" spans="1:15" ht="91.8" x14ac:dyDescent="0.3">
      <c r="A173" s="9">
        <v>170</v>
      </c>
      <c r="B173" s="11" t="s">
        <v>632</v>
      </c>
      <c r="C173" s="11" t="s">
        <v>633</v>
      </c>
      <c r="D173" s="11" t="s">
        <v>634</v>
      </c>
      <c r="E173" s="11" t="s">
        <v>106</v>
      </c>
      <c r="F173" s="11" t="s">
        <v>451</v>
      </c>
      <c r="G173" s="11" t="s">
        <v>635</v>
      </c>
      <c r="H173" s="11" t="s">
        <v>636</v>
      </c>
      <c r="I173" s="13">
        <v>39083</v>
      </c>
      <c r="J173" s="13">
        <v>41090</v>
      </c>
      <c r="K173" s="13" t="s">
        <v>326</v>
      </c>
      <c r="L173" s="12">
        <v>5838382.7300000004</v>
      </c>
      <c r="M173" s="12">
        <v>5838382.7300000004</v>
      </c>
      <c r="N173" s="12">
        <v>4670706.18</v>
      </c>
      <c r="O173" s="55"/>
    </row>
    <row r="174" spans="1:15" ht="102" x14ac:dyDescent="0.3">
      <c r="A174" s="9">
        <v>171</v>
      </c>
      <c r="B174" s="11" t="s">
        <v>637</v>
      </c>
      <c r="C174" s="11" t="s">
        <v>638</v>
      </c>
      <c r="D174" s="11" t="s">
        <v>483</v>
      </c>
      <c r="E174" s="11" t="s">
        <v>204</v>
      </c>
      <c r="F174" s="11" t="s">
        <v>484</v>
      </c>
      <c r="G174" s="11" t="s">
        <v>485</v>
      </c>
      <c r="H174" s="11" t="s">
        <v>486</v>
      </c>
      <c r="I174" s="13">
        <v>39083</v>
      </c>
      <c r="J174" s="13">
        <v>41182</v>
      </c>
      <c r="K174" s="13" t="s">
        <v>361</v>
      </c>
      <c r="L174" s="12">
        <v>5111877.67</v>
      </c>
      <c r="M174" s="12">
        <v>5111877.67</v>
      </c>
      <c r="N174" s="12">
        <v>4345096.01</v>
      </c>
      <c r="O174" s="55"/>
    </row>
    <row r="175" spans="1:15" ht="81.599999999999994" x14ac:dyDescent="0.3">
      <c r="A175" s="9">
        <v>172</v>
      </c>
      <c r="B175" s="11" t="s">
        <v>639</v>
      </c>
      <c r="C175" s="11" t="s">
        <v>640</v>
      </c>
      <c r="D175" s="11" t="s">
        <v>471</v>
      </c>
      <c r="E175" s="11" t="s">
        <v>113</v>
      </c>
      <c r="F175" s="11" t="s">
        <v>472</v>
      </c>
      <c r="G175" s="11" t="s">
        <v>473</v>
      </c>
      <c r="H175" s="11" t="s">
        <v>474</v>
      </c>
      <c r="I175" s="13">
        <v>39083</v>
      </c>
      <c r="J175" s="13">
        <v>41029</v>
      </c>
      <c r="K175" s="13" t="s">
        <v>361</v>
      </c>
      <c r="L175" s="12">
        <v>7913286.0999999996</v>
      </c>
      <c r="M175" s="12">
        <v>6551577.29</v>
      </c>
      <c r="N175" s="12">
        <v>5568840.6900000004</v>
      </c>
      <c r="O175" s="55"/>
    </row>
    <row r="176" spans="1:15" ht="91.8" x14ac:dyDescent="0.3">
      <c r="A176" s="9">
        <v>173</v>
      </c>
      <c r="B176" s="11" t="s">
        <v>641</v>
      </c>
      <c r="C176" s="11" t="s">
        <v>642</v>
      </c>
      <c r="D176" s="11" t="s">
        <v>643</v>
      </c>
      <c r="E176" s="11" t="s">
        <v>113</v>
      </c>
      <c r="F176" s="11" t="s">
        <v>644</v>
      </c>
      <c r="G176" s="11" t="s">
        <v>645</v>
      </c>
      <c r="H176" s="11" t="s">
        <v>646</v>
      </c>
      <c r="I176" s="13">
        <v>39083</v>
      </c>
      <c r="J176" s="13">
        <v>41090</v>
      </c>
      <c r="K176" s="13" t="s">
        <v>560</v>
      </c>
      <c r="L176" s="12">
        <v>947734.54</v>
      </c>
      <c r="M176" s="12">
        <v>947734.54</v>
      </c>
      <c r="N176" s="12">
        <v>805574.35</v>
      </c>
      <c r="O176" s="55"/>
    </row>
    <row r="177" spans="1:15" ht="61.2" x14ac:dyDescent="0.3">
      <c r="A177" s="9">
        <v>174</v>
      </c>
      <c r="B177" s="11" t="s">
        <v>647</v>
      </c>
      <c r="C177" s="11" t="s">
        <v>648</v>
      </c>
      <c r="D177" s="11" t="s">
        <v>649</v>
      </c>
      <c r="E177" s="11" t="s">
        <v>113</v>
      </c>
      <c r="F177" s="11" t="s">
        <v>650</v>
      </c>
      <c r="G177" s="11" t="s">
        <v>651</v>
      </c>
      <c r="H177" s="11" t="s">
        <v>652</v>
      </c>
      <c r="I177" s="13">
        <v>39083</v>
      </c>
      <c r="J177" s="13">
        <v>41394</v>
      </c>
      <c r="K177" s="13" t="s">
        <v>354</v>
      </c>
      <c r="L177" s="12">
        <v>1061423.28</v>
      </c>
      <c r="M177" s="12">
        <v>1049917.28</v>
      </c>
      <c r="N177" s="12">
        <v>892429.68</v>
      </c>
      <c r="O177" s="55"/>
    </row>
    <row r="178" spans="1:15" ht="102" x14ac:dyDescent="0.3">
      <c r="A178" s="9">
        <v>175</v>
      </c>
      <c r="B178" s="11" t="s">
        <v>653</v>
      </c>
      <c r="C178" s="11" t="s">
        <v>654</v>
      </c>
      <c r="D178" s="11" t="s">
        <v>655</v>
      </c>
      <c r="E178" s="11" t="s">
        <v>210</v>
      </c>
      <c r="F178" s="11" t="s">
        <v>211</v>
      </c>
      <c r="G178" s="11" t="s">
        <v>656</v>
      </c>
      <c r="H178" s="11" t="s">
        <v>657</v>
      </c>
      <c r="I178" s="13">
        <v>39083</v>
      </c>
      <c r="J178" s="13">
        <v>41213</v>
      </c>
      <c r="K178" s="13" t="s">
        <v>319</v>
      </c>
      <c r="L178" s="12">
        <v>1968646.46</v>
      </c>
      <c r="M178" s="12">
        <v>1968646.46</v>
      </c>
      <c r="N178" s="12">
        <v>1673349.49</v>
      </c>
      <c r="O178" s="55"/>
    </row>
    <row r="179" spans="1:15" ht="91.8" x14ac:dyDescent="0.3">
      <c r="A179" s="9">
        <v>176</v>
      </c>
      <c r="B179" s="11" t="s">
        <v>658</v>
      </c>
      <c r="C179" s="11" t="s">
        <v>659</v>
      </c>
      <c r="D179" s="11" t="s">
        <v>660</v>
      </c>
      <c r="E179" s="11" t="s">
        <v>113</v>
      </c>
      <c r="F179" s="11" t="s">
        <v>661</v>
      </c>
      <c r="G179" s="11" t="s">
        <v>662</v>
      </c>
      <c r="H179" s="11" t="s">
        <v>663</v>
      </c>
      <c r="I179" s="13">
        <v>39083</v>
      </c>
      <c r="J179" s="13">
        <v>40543</v>
      </c>
      <c r="K179" s="13" t="s">
        <v>354</v>
      </c>
      <c r="L179" s="12">
        <v>3923390</v>
      </c>
      <c r="M179" s="12">
        <v>3923390</v>
      </c>
      <c r="N179" s="12">
        <v>3334881.5</v>
      </c>
      <c r="O179" s="55"/>
    </row>
    <row r="180" spans="1:15" ht="71.400000000000006" x14ac:dyDescent="0.3">
      <c r="A180" s="9">
        <v>177</v>
      </c>
      <c r="B180" s="11" t="s">
        <v>664</v>
      </c>
      <c r="C180" s="11" t="s">
        <v>665</v>
      </c>
      <c r="D180" s="11" t="s">
        <v>666</v>
      </c>
      <c r="E180" s="11" t="s">
        <v>222</v>
      </c>
      <c r="F180" s="11" t="s">
        <v>667</v>
      </c>
      <c r="G180" s="11" t="s">
        <v>668</v>
      </c>
      <c r="H180" s="11" t="s">
        <v>669</v>
      </c>
      <c r="I180" s="13">
        <v>39083</v>
      </c>
      <c r="J180" s="13">
        <v>40574</v>
      </c>
      <c r="K180" s="13" t="s">
        <v>361</v>
      </c>
      <c r="L180" s="12">
        <v>7494832.5499999998</v>
      </c>
      <c r="M180" s="12">
        <v>4544954.54</v>
      </c>
      <c r="N180" s="12">
        <v>3863211.35</v>
      </c>
      <c r="O180" s="55"/>
    </row>
    <row r="181" spans="1:15" ht="102" x14ac:dyDescent="0.3">
      <c r="A181" s="9">
        <v>178</v>
      </c>
      <c r="B181" s="11" t="s">
        <v>670</v>
      </c>
      <c r="C181" s="11" t="s">
        <v>671</v>
      </c>
      <c r="D181" s="11" t="s">
        <v>278</v>
      </c>
      <c r="E181" s="11" t="s">
        <v>106</v>
      </c>
      <c r="F181" s="11" t="s">
        <v>279</v>
      </c>
      <c r="G181" s="11" t="s">
        <v>280</v>
      </c>
      <c r="H181" s="11" t="s">
        <v>672</v>
      </c>
      <c r="I181" s="13">
        <v>39083</v>
      </c>
      <c r="J181" s="13">
        <v>40329</v>
      </c>
      <c r="K181" s="13" t="s">
        <v>326</v>
      </c>
      <c r="L181" s="12">
        <v>6127135.9100000001</v>
      </c>
      <c r="M181" s="12">
        <v>6127135.9100000001</v>
      </c>
      <c r="N181" s="12">
        <v>5208065.5199999996</v>
      </c>
      <c r="O181" s="55"/>
    </row>
    <row r="182" spans="1:15" ht="91.8" x14ac:dyDescent="0.3">
      <c r="A182" s="9">
        <v>179</v>
      </c>
      <c r="B182" s="11" t="s">
        <v>673</v>
      </c>
      <c r="C182" s="11" t="s">
        <v>674</v>
      </c>
      <c r="D182" s="11" t="s">
        <v>675</v>
      </c>
      <c r="E182" s="11" t="s">
        <v>128</v>
      </c>
      <c r="F182" s="11" t="s">
        <v>676</v>
      </c>
      <c r="G182" s="11" t="s">
        <v>677</v>
      </c>
      <c r="H182" s="11" t="s">
        <v>678</v>
      </c>
      <c r="I182" s="13">
        <v>39083</v>
      </c>
      <c r="J182" s="13">
        <v>40633</v>
      </c>
      <c r="K182" s="13" t="s">
        <v>326</v>
      </c>
      <c r="L182" s="12">
        <v>6236794.8799999999</v>
      </c>
      <c r="M182" s="12">
        <v>6236794.8799999999</v>
      </c>
      <c r="N182" s="12">
        <v>5301275.6399999997</v>
      </c>
      <c r="O182" s="55"/>
    </row>
    <row r="183" spans="1:15" ht="91.8" x14ac:dyDescent="0.3">
      <c r="A183" s="9">
        <v>180</v>
      </c>
      <c r="B183" s="11" t="s">
        <v>679</v>
      </c>
      <c r="C183" s="11" t="s">
        <v>680</v>
      </c>
      <c r="D183" s="11" t="s">
        <v>54</v>
      </c>
      <c r="E183" s="11" t="s">
        <v>10</v>
      </c>
      <c r="F183" s="11" t="s">
        <v>681</v>
      </c>
      <c r="G183" s="11" t="s">
        <v>55</v>
      </c>
      <c r="H183" s="11" t="s">
        <v>682</v>
      </c>
      <c r="I183" s="13">
        <v>39083</v>
      </c>
      <c r="J183" s="13">
        <v>40512</v>
      </c>
      <c r="K183" s="13" t="s">
        <v>361</v>
      </c>
      <c r="L183" s="12">
        <v>6555089.0899999999</v>
      </c>
      <c r="M183" s="12">
        <v>6555089.0899999999</v>
      </c>
      <c r="N183" s="12">
        <v>5571825.7199999997</v>
      </c>
      <c r="O183" s="55"/>
    </row>
    <row r="184" spans="1:15" ht="81.599999999999994" x14ac:dyDescent="0.3">
      <c r="A184" s="9">
        <v>181</v>
      </c>
      <c r="B184" s="11" t="s">
        <v>683</v>
      </c>
      <c r="C184" s="11" t="s">
        <v>684</v>
      </c>
      <c r="D184" s="11" t="s">
        <v>685</v>
      </c>
      <c r="E184" s="11" t="s">
        <v>106</v>
      </c>
      <c r="F184" s="11" t="s">
        <v>686</v>
      </c>
      <c r="G184" s="11" t="s">
        <v>687</v>
      </c>
      <c r="H184" s="11" t="s">
        <v>688</v>
      </c>
      <c r="I184" s="13">
        <v>39083</v>
      </c>
      <c r="J184" s="13">
        <v>41820</v>
      </c>
      <c r="K184" s="13" t="s">
        <v>326</v>
      </c>
      <c r="L184" s="12">
        <v>11076434.560000001</v>
      </c>
      <c r="M184" s="12">
        <v>7928631.5599999996</v>
      </c>
      <c r="N184" s="12">
        <v>6739336.8799999999</v>
      </c>
      <c r="O184" s="55"/>
    </row>
    <row r="185" spans="1:15" ht="81.599999999999994" x14ac:dyDescent="0.3">
      <c r="A185" s="9">
        <v>182</v>
      </c>
      <c r="B185" s="11" t="s">
        <v>689</v>
      </c>
      <c r="C185" s="11" t="s">
        <v>690</v>
      </c>
      <c r="D185" s="11" t="s">
        <v>691</v>
      </c>
      <c r="E185" s="11" t="s">
        <v>106</v>
      </c>
      <c r="F185" s="11" t="s">
        <v>692</v>
      </c>
      <c r="G185" s="11" t="s">
        <v>693</v>
      </c>
      <c r="H185" s="11" t="s">
        <v>694</v>
      </c>
      <c r="I185" s="13">
        <v>39083</v>
      </c>
      <c r="J185" s="13">
        <v>41517</v>
      </c>
      <c r="K185" s="13" t="s">
        <v>326</v>
      </c>
      <c r="L185" s="12">
        <v>9805634.6799999997</v>
      </c>
      <c r="M185" s="12">
        <v>9071188.0199999996</v>
      </c>
      <c r="N185" s="12">
        <v>7710509.8099999996</v>
      </c>
      <c r="O185" s="55"/>
    </row>
    <row r="186" spans="1:15" ht="102" x14ac:dyDescent="0.3">
      <c r="A186" s="9">
        <v>183</v>
      </c>
      <c r="B186" s="11" t="s">
        <v>695</v>
      </c>
      <c r="C186" s="11" t="s">
        <v>696</v>
      </c>
      <c r="D186" s="11" t="s">
        <v>697</v>
      </c>
      <c r="E186" s="11" t="s">
        <v>365</v>
      </c>
      <c r="F186" s="11" t="s">
        <v>603</v>
      </c>
      <c r="G186" s="11" t="s">
        <v>698</v>
      </c>
      <c r="H186" s="11" t="s">
        <v>699</v>
      </c>
      <c r="I186" s="13">
        <v>39083</v>
      </c>
      <c r="J186" s="13">
        <v>40527</v>
      </c>
      <c r="K186" s="13" t="s">
        <v>319</v>
      </c>
      <c r="L186" s="12">
        <v>1712550.6</v>
      </c>
      <c r="M186" s="12">
        <v>709515.4</v>
      </c>
      <c r="N186" s="12">
        <v>603088.09</v>
      </c>
      <c r="O186" s="55"/>
    </row>
    <row r="187" spans="1:15" ht="81.599999999999994" x14ac:dyDescent="0.3">
      <c r="A187" s="9">
        <v>184</v>
      </c>
      <c r="B187" s="11" t="s">
        <v>700</v>
      </c>
      <c r="C187" s="11" t="s">
        <v>701</v>
      </c>
      <c r="D187" s="11" t="s">
        <v>702</v>
      </c>
      <c r="E187" s="11" t="s">
        <v>10</v>
      </c>
      <c r="F187" s="11" t="s">
        <v>703</v>
      </c>
      <c r="G187" s="11" t="s">
        <v>704</v>
      </c>
      <c r="H187" s="11" t="s">
        <v>705</v>
      </c>
      <c r="I187" s="13">
        <v>39083</v>
      </c>
      <c r="J187" s="13">
        <v>40724</v>
      </c>
      <c r="K187" s="13" t="s">
        <v>354</v>
      </c>
      <c r="L187" s="12">
        <v>1464622.1</v>
      </c>
      <c r="M187" s="12">
        <v>1464622.1</v>
      </c>
      <c r="N187" s="12">
        <v>1244928.78</v>
      </c>
      <c r="O187" s="55"/>
    </row>
    <row r="188" spans="1:15" ht="71.400000000000006" x14ac:dyDescent="0.3">
      <c r="A188" s="9">
        <v>185</v>
      </c>
      <c r="B188" s="11" t="s">
        <v>706</v>
      </c>
      <c r="C188" s="11" t="s">
        <v>707</v>
      </c>
      <c r="D188" s="11" t="s">
        <v>708</v>
      </c>
      <c r="E188" s="11" t="s">
        <v>113</v>
      </c>
      <c r="F188" s="11" t="s">
        <v>709</v>
      </c>
      <c r="G188" s="11" t="s">
        <v>710</v>
      </c>
      <c r="H188" s="11" t="s">
        <v>711</v>
      </c>
      <c r="I188" s="13">
        <v>39083</v>
      </c>
      <c r="J188" s="13">
        <v>42338</v>
      </c>
      <c r="K188" s="13" t="s">
        <v>354</v>
      </c>
      <c r="L188" s="12">
        <v>1748620</v>
      </c>
      <c r="M188" s="12">
        <v>1317325</v>
      </c>
      <c r="N188" s="12">
        <v>1119726.25</v>
      </c>
      <c r="O188" s="55"/>
    </row>
    <row r="189" spans="1:15" ht="102" x14ac:dyDescent="0.3">
      <c r="A189" s="9">
        <v>186</v>
      </c>
      <c r="B189" s="11" t="s">
        <v>712</v>
      </c>
      <c r="C189" s="11" t="s">
        <v>713</v>
      </c>
      <c r="D189" s="11" t="s">
        <v>714</v>
      </c>
      <c r="E189" s="11" t="s">
        <v>186</v>
      </c>
      <c r="F189" s="11" t="s">
        <v>715</v>
      </c>
      <c r="G189" s="11" t="s">
        <v>716</v>
      </c>
      <c r="H189" s="11" t="s">
        <v>717</v>
      </c>
      <c r="I189" s="13">
        <v>39083</v>
      </c>
      <c r="J189" s="13">
        <v>41243</v>
      </c>
      <c r="K189" s="13" t="s">
        <v>326</v>
      </c>
      <c r="L189" s="12">
        <v>3973940.26</v>
      </c>
      <c r="M189" s="12">
        <v>3940838.06</v>
      </c>
      <c r="N189" s="12">
        <v>3349712.35</v>
      </c>
      <c r="O189" s="55"/>
    </row>
    <row r="190" spans="1:15" ht="163.19999999999999" x14ac:dyDescent="0.3">
      <c r="A190" s="9">
        <v>187</v>
      </c>
      <c r="B190" s="11" t="s">
        <v>718</v>
      </c>
      <c r="C190" s="11" t="s">
        <v>719</v>
      </c>
      <c r="D190" s="11" t="s">
        <v>720</v>
      </c>
      <c r="E190" s="11" t="s">
        <v>174</v>
      </c>
      <c r="F190" s="11" t="s">
        <v>721</v>
      </c>
      <c r="G190" s="11" t="s">
        <v>722</v>
      </c>
      <c r="H190" s="11" t="s">
        <v>723</v>
      </c>
      <c r="I190" s="13">
        <v>39083</v>
      </c>
      <c r="J190" s="13">
        <v>40877</v>
      </c>
      <c r="K190" s="13" t="s">
        <v>326</v>
      </c>
      <c r="L190" s="12">
        <v>3597000</v>
      </c>
      <c r="M190" s="12">
        <v>3057450</v>
      </c>
      <c r="N190" s="12">
        <v>2598832.5</v>
      </c>
      <c r="O190" s="55"/>
    </row>
    <row r="191" spans="1:15" ht="112.2" x14ac:dyDescent="0.3">
      <c r="A191" s="9">
        <v>188</v>
      </c>
      <c r="B191" s="11" t="s">
        <v>724</v>
      </c>
      <c r="C191" s="11" t="s">
        <v>725</v>
      </c>
      <c r="D191" s="11" t="s">
        <v>395</v>
      </c>
      <c r="E191" s="11" t="s">
        <v>210</v>
      </c>
      <c r="F191" s="11" t="s">
        <v>396</v>
      </c>
      <c r="G191" s="11" t="s">
        <v>397</v>
      </c>
      <c r="H191" s="11" t="s">
        <v>398</v>
      </c>
      <c r="I191" s="13">
        <v>39083</v>
      </c>
      <c r="J191" s="13">
        <v>40724</v>
      </c>
      <c r="K191" s="13" t="s">
        <v>361</v>
      </c>
      <c r="L191" s="12">
        <v>7493073.6600000001</v>
      </c>
      <c r="M191" s="12">
        <v>6811615.3200000003</v>
      </c>
      <c r="N191" s="12">
        <v>5789873.0199999996</v>
      </c>
      <c r="O191" s="55"/>
    </row>
    <row r="192" spans="1:15" ht="81.599999999999994" x14ac:dyDescent="0.3">
      <c r="A192" s="9">
        <v>189</v>
      </c>
      <c r="B192" s="11" t="s">
        <v>726</v>
      </c>
      <c r="C192" s="11" t="s">
        <v>727</v>
      </c>
      <c r="D192" s="11" t="s">
        <v>728</v>
      </c>
      <c r="E192" s="11" t="s">
        <v>222</v>
      </c>
      <c r="F192" s="11" t="s">
        <v>729</v>
      </c>
      <c r="G192" s="11" t="s">
        <v>730</v>
      </c>
      <c r="H192" s="11" t="s">
        <v>731</v>
      </c>
      <c r="I192" s="13">
        <v>39083</v>
      </c>
      <c r="J192" s="13">
        <v>42004</v>
      </c>
      <c r="K192" s="13" t="s">
        <v>326</v>
      </c>
      <c r="L192" s="12">
        <v>17980548.77</v>
      </c>
      <c r="M192" s="12">
        <v>15503056.390000001</v>
      </c>
      <c r="N192" s="12">
        <v>13177597.93</v>
      </c>
      <c r="O192" s="55"/>
    </row>
    <row r="193" spans="1:15" ht="102" x14ac:dyDescent="0.3">
      <c r="A193" s="9">
        <v>190</v>
      </c>
      <c r="B193" s="11" t="s">
        <v>732</v>
      </c>
      <c r="C193" s="11" t="s">
        <v>733</v>
      </c>
      <c r="D193" s="11" t="s">
        <v>734</v>
      </c>
      <c r="E193" s="11" t="s">
        <v>61</v>
      </c>
      <c r="F193" s="11" t="s">
        <v>735</v>
      </c>
      <c r="G193" s="11" t="s">
        <v>736</v>
      </c>
      <c r="H193" s="11" t="s">
        <v>737</v>
      </c>
      <c r="I193" s="13">
        <v>39083</v>
      </c>
      <c r="J193" s="13">
        <v>41486</v>
      </c>
      <c r="K193" s="13" t="s">
        <v>354</v>
      </c>
      <c r="L193" s="12">
        <v>1330683.96</v>
      </c>
      <c r="M193" s="12">
        <v>1313563.0900000001</v>
      </c>
      <c r="N193" s="12">
        <v>1116528.6200000001</v>
      </c>
      <c r="O193" s="55"/>
    </row>
    <row r="194" spans="1:15" ht="81.599999999999994" x14ac:dyDescent="0.3">
      <c r="A194" s="9">
        <v>191</v>
      </c>
      <c r="B194" s="11" t="s">
        <v>738</v>
      </c>
      <c r="C194" s="11" t="s">
        <v>739</v>
      </c>
      <c r="D194" s="11" t="s">
        <v>740</v>
      </c>
      <c r="E194" s="11" t="s">
        <v>222</v>
      </c>
      <c r="F194" s="11" t="s">
        <v>223</v>
      </c>
      <c r="G194" s="11" t="s">
        <v>224</v>
      </c>
      <c r="H194" s="11" t="s">
        <v>741</v>
      </c>
      <c r="I194" s="13">
        <v>39083</v>
      </c>
      <c r="J194" s="13">
        <v>40877</v>
      </c>
      <c r="K194" s="13" t="s">
        <v>354</v>
      </c>
      <c r="L194" s="12">
        <v>3926620.44</v>
      </c>
      <c r="M194" s="12">
        <v>3926620.44</v>
      </c>
      <c r="N194" s="12">
        <v>3337627.37</v>
      </c>
      <c r="O194" s="55"/>
    </row>
    <row r="195" spans="1:15" ht="81.599999999999994" x14ac:dyDescent="0.3">
      <c r="A195" s="9">
        <v>192</v>
      </c>
      <c r="B195" s="11" t="s">
        <v>742</v>
      </c>
      <c r="C195" s="11" t="s">
        <v>743</v>
      </c>
      <c r="D195" s="11" t="s">
        <v>744</v>
      </c>
      <c r="E195" s="11" t="s">
        <v>186</v>
      </c>
      <c r="F195" s="11" t="s">
        <v>745</v>
      </c>
      <c r="G195" s="11" t="s">
        <v>746</v>
      </c>
      <c r="H195" s="11" t="s">
        <v>747</v>
      </c>
      <c r="I195" s="13">
        <v>39083</v>
      </c>
      <c r="J195" s="13">
        <v>41578</v>
      </c>
      <c r="K195" s="13" t="s">
        <v>354</v>
      </c>
      <c r="L195" s="12">
        <v>5491359.9000000004</v>
      </c>
      <c r="M195" s="12">
        <v>5486859.9000000004</v>
      </c>
      <c r="N195" s="12">
        <v>4663830.91</v>
      </c>
      <c r="O195" s="55"/>
    </row>
    <row r="196" spans="1:15" ht="91.8" x14ac:dyDescent="0.3">
      <c r="A196" s="9">
        <v>193</v>
      </c>
      <c r="B196" s="11" t="s">
        <v>748</v>
      </c>
      <c r="C196" s="11" t="s">
        <v>749</v>
      </c>
      <c r="D196" s="11" t="s">
        <v>477</v>
      </c>
      <c r="E196" s="11" t="s">
        <v>81</v>
      </c>
      <c r="F196" s="11" t="s">
        <v>478</v>
      </c>
      <c r="G196" s="11" t="s">
        <v>479</v>
      </c>
      <c r="H196" s="11" t="s">
        <v>480</v>
      </c>
      <c r="I196" s="13">
        <v>39083</v>
      </c>
      <c r="J196" s="13">
        <v>40847</v>
      </c>
      <c r="K196" s="13" t="s">
        <v>326</v>
      </c>
      <c r="L196" s="12">
        <v>2977093.82</v>
      </c>
      <c r="M196" s="12">
        <v>2977093.82</v>
      </c>
      <c r="N196" s="12">
        <v>2530529.7400000002</v>
      </c>
      <c r="O196" s="55"/>
    </row>
    <row r="197" spans="1:15" ht="91.8" x14ac:dyDescent="0.3">
      <c r="A197" s="9">
        <v>194</v>
      </c>
      <c r="B197" s="11" t="s">
        <v>750</v>
      </c>
      <c r="C197" s="11" t="s">
        <v>751</v>
      </c>
      <c r="D197" s="11" t="s">
        <v>752</v>
      </c>
      <c r="E197" s="11" t="s">
        <v>81</v>
      </c>
      <c r="F197" s="11" t="s">
        <v>753</v>
      </c>
      <c r="G197" s="11" t="s">
        <v>754</v>
      </c>
      <c r="H197" s="11" t="s">
        <v>755</v>
      </c>
      <c r="I197" s="13">
        <v>39083</v>
      </c>
      <c r="J197" s="13">
        <v>40877</v>
      </c>
      <c r="K197" s="13" t="s">
        <v>326</v>
      </c>
      <c r="L197" s="12">
        <v>6116833.9900000002</v>
      </c>
      <c r="M197" s="12">
        <v>6103624.0199999996</v>
      </c>
      <c r="N197" s="12">
        <v>5188080.41</v>
      </c>
      <c r="O197" s="55"/>
    </row>
    <row r="198" spans="1:15" ht="81.599999999999994" x14ac:dyDescent="0.3">
      <c r="A198" s="9">
        <v>195</v>
      </c>
      <c r="B198" s="11" t="s">
        <v>756</v>
      </c>
      <c r="C198" s="11" t="s">
        <v>757</v>
      </c>
      <c r="D198" s="11" t="s">
        <v>758</v>
      </c>
      <c r="E198" s="11" t="s">
        <v>113</v>
      </c>
      <c r="F198" s="11" t="s">
        <v>429</v>
      </c>
      <c r="G198" s="11" t="s">
        <v>430</v>
      </c>
      <c r="H198" s="11" t="s">
        <v>431</v>
      </c>
      <c r="I198" s="13">
        <v>39083</v>
      </c>
      <c r="J198" s="13">
        <v>40328</v>
      </c>
      <c r="K198" s="13" t="s">
        <v>326</v>
      </c>
      <c r="L198" s="12">
        <v>7278792.5599999996</v>
      </c>
      <c r="M198" s="12">
        <v>6553510.8099999996</v>
      </c>
      <c r="N198" s="12">
        <v>5570484.1799999997</v>
      </c>
      <c r="O198" s="55"/>
    </row>
    <row r="199" spans="1:15" ht="142.80000000000001" x14ac:dyDescent="0.3">
      <c r="A199" s="9">
        <v>196</v>
      </c>
      <c r="B199" s="11" t="s">
        <v>759</v>
      </c>
      <c r="C199" s="11" t="s">
        <v>760</v>
      </c>
      <c r="D199" s="11" t="s">
        <v>761</v>
      </c>
      <c r="E199" s="11" t="s">
        <v>365</v>
      </c>
      <c r="F199" s="11" t="s">
        <v>762</v>
      </c>
      <c r="G199" s="11" t="s">
        <v>763</v>
      </c>
      <c r="H199" s="11" t="s">
        <v>764</v>
      </c>
      <c r="I199" s="13">
        <v>39083</v>
      </c>
      <c r="J199" s="13">
        <v>40755</v>
      </c>
      <c r="K199" s="13" t="s">
        <v>361</v>
      </c>
      <c r="L199" s="12">
        <v>7037530</v>
      </c>
      <c r="M199" s="12">
        <v>5597480</v>
      </c>
      <c r="N199" s="12">
        <v>4757850</v>
      </c>
      <c r="O199" s="55"/>
    </row>
    <row r="200" spans="1:15" ht="71.400000000000006" x14ac:dyDescent="0.3">
      <c r="A200" s="9">
        <v>197</v>
      </c>
      <c r="B200" s="11" t="s">
        <v>765</v>
      </c>
      <c r="C200" s="11" t="s">
        <v>766</v>
      </c>
      <c r="D200" s="11" t="s">
        <v>105</v>
      </c>
      <c r="E200" s="11" t="s">
        <v>106</v>
      </c>
      <c r="F200" s="11" t="s">
        <v>107</v>
      </c>
      <c r="G200" s="11" t="s">
        <v>108</v>
      </c>
      <c r="H200" s="11" t="s">
        <v>767</v>
      </c>
      <c r="I200" s="13">
        <v>39083</v>
      </c>
      <c r="J200" s="13">
        <v>40451</v>
      </c>
      <c r="K200" s="13" t="s">
        <v>361</v>
      </c>
      <c r="L200" s="12">
        <v>5461994.4900000002</v>
      </c>
      <c r="M200" s="12">
        <v>5326269</v>
      </c>
      <c r="N200" s="12">
        <v>4527328.6500000004</v>
      </c>
      <c r="O200" s="55"/>
    </row>
    <row r="201" spans="1:15" ht="91.8" x14ac:dyDescent="0.3">
      <c r="A201" s="9">
        <v>198</v>
      </c>
      <c r="B201" s="11" t="s">
        <v>768</v>
      </c>
      <c r="C201" s="11" t="s">
        <v>769</v>
      </c>
      <c r="D201" s="11" t="s">
        <v>770</v>
      </c>
      <c r="E201" s="11" t="s">
        <v>81</v>
      </c>
      <c r="F201" s="11" t="s">
        <v>308</v>
      </c>
      <c r="G201" s="11" t="s">
        <v>771</v>
      </c>
      <c r="H201" s="11" t="s">
        <v>772</v>
      </c>
      <c r="I201" s="13">
        <v>39083</v>
      </c>
      <c r="J201" s="13">
        <v>40847</v>
      </c>
      <c r="K201" s="13" t="s">
        <v>326</v>
      </c>
      <c r="L201" s="12">
        <v>7558649.0899999999</v>
      </c>
      <c r="M201" s="12">
        <v>7244053.0899999999</v>
      </c>
      <c r="N201" s="12">
        <v>6157445.1200000001</v>
      </c>
      <c r="O201" s="55"/>
    </row>
    <row r="202" spans="1:15" ht="102" x14ac:dyDescent="0.3">
      <c r="A202" s="9">
        <v>199</v>
      </c>
      <c r="B202" s="11" t="s">
        <v>773</v>
      </c>
      <c r="C202" s="11" t="s">
        <v>774</v>
      </c>
      <c r="D202" s="11" t="s">
        <v>775</v>
      </c>
      <c r="E202" s="11" t="s">
        <v>113</v>
      </c>
      <c r="F202" s="11" t="s">
        <v>152</v>
      </c>
      <c r="G202" s="11" t="s">
        <v>153</v>
      </c>
      <c r="H202" s="11" t="s">
        <v>776</v>
      </c>
      <c r="I202" s="13">
        <v>39083</v>
      </c>
      <c r="J202" s="13">
        <v>41243</v>
      </c>
      <c r="K202" s="13" t="s">
        <v>361</v>
      </c>
      <c r="L202" s="12">
        <v>4989818.8499999996</v>
      </c>
      <c r="M202" s="12">
        <v>4542577.41</v>
      </c>
      <c r="N202" s="12">
        <v>3861190.79</v>
      </c>
      <c r="O202" s="55"/>
    </row>
    <row r="203" spans="1:15" ht="91.8" x14ac:dyDescent="0.3">
      <c r="A203" s="9">
        <v>200</v>
      </c>
      <c r="B203" s="11" t="s">
        <v>777</v>
      </c>
      <c r="C203" s="11" t="s">
        <v>778</v>
      </c>
      <c r="D203" s="11" t="s">
        <v>60</v>
      </c>
      <c r="E203" s="11" t="s">
        <v>61</v>
      </c>
      <c r="F203" s="11" t="s">
        <v>62</v>
      </c>
      <c r="G203" s="11" t="s">
        <v>63</v>
      </c>
      <c r="H203" s="11" t="s">
        <v>779</v>
      </c>
      <c r="I203" s="13">
        <v>39083</v>
      </c>
      <c r="J203" s="13">
        <v>40512</v>
      </c>
      <c r="K203" s="13" t="s">
        <v>354</v>
      </c>
      <c r="L203" s="12">
        <v>2940883.88</v>
      </c>
      <c r="M203" s="12">
        <v>2940883.88</v>
      </c>
      <c r="N203" s="12">
        <v>2499751.2999999998</v>
      </c>
      <c r="O203" s="55"/>
    </row>
    <row r="204" spans="1:15" ht="91.8" x14ac:dyDescent="0.3">
      <c r="A204" s="9">
        <v>201</v>
      </c>
      <c r="B204" s="11" t="s">
        <v>780</v>
      </c>
      <c r="C204" s="11" t="s">
        <v>781</v>
      </c>
      <c r="D204" s="11" t="s">
        <v>782</v>
      </c>
      <c r="E204" s="11" t="s">
        <v>10</v>
      </c>
      <c r="F204" s="11" t="s">
        <v>783</v>
      </c>
      <c r="G204" s="11" t="s">
        <v>784</v>
      </c>
      <c r="H204" s="11" t="s">
        <v>785</v>
      </c>
      <c r="I204" s="13">
        <v>39083</v>
      </c>
      <c r="J204" s="13">
        <v>40574</v>
      </c>
      <c r="K204" s="13" t="s">
        <v>560</v>
      </c>
      <c r="L204" s="12">
        <v>1327198.03</v>
      </c>
      <c r="M204" s="12">
        <v>1327198.03</v>
      </c>
      <c r="N204" s="12">
        <v>1128118.32</v>
      </c>
      <c r="O204" s="55"/>
    </row>
    <row r="205" spans="1:15" ht="81.599999999999994" x14ac:dyDescent="0.3">
      <c r="A205" s="9">
        <v>202</v>
      </c>
      <c r="B205" s="11" t="s">
        <v>786</v>
      </c>
      <c r="C205" s="11" t="s">
        <v>787</v>
      </c>
      <c r="D205" s="11" t="s">
        <v>47</v>
      </c>
      <c r="E205" s="11" t="s">
        <v>41</v>
      </c>
      <c r="F205" s="11" t="s">
        <v>48</v>
      </c>
      <c r="G205" s="11" t="s">
        <v>49</v>
      </c>
      <c r="H205" s="11" t="s">
        <v>788</v>
      </c>
      <c r="I205" s="13">
        <v>39083</v>
      </c>
      <c r="J205" s="13">
        <v>40724</v>
      </c>
      <c r="K205" s="13" t="s">
        <v>354</v>
      </c>
      <c r="L205" s="12">
        <v>8142298.5</v>
      </c>
      <c r="M205" s="12">
        <v>8142298.5</v>
      </c>
      <c r="N205" s="12">
        <v>6920953.7199999997</v>
      </c>
      <c r="O205" s="55"/>
    </row>
    <row r="206" spans="1:15" ht="91.8" x14ac:dyDescent="0.3">
      <c r="A206" s="9">
        <v>203</v>
      </c>
      <c r="B206" s="11" t="s">
        <v>789</v>
      </c>
      <c r="C206" s="11" t="s">
        <v>790</v>
      </c>
      <c r="D206" s="11" t="s">
        <v>791</v>
      </c>
      <c r="E206" s="11" t="s">
        <v>10</v>
      </c>
      <c r="F206" s="11" t="s">
        <v>792</v>
      </c>
      <c r="G206" s="11" t="s">
        <v>793</v>
      </c>
      <c r="H206" s="11" t="s">
        <v>794</v>
      </c>
      <c r="I206" s="13">
        <v>39083</v>
      </c>
      <c r="J206" s="13">
        <v>40451</v>
      </c>
      <c r="K206" s="13" t="s">
        <v>361</v>
      </c>
      <c r="L206" s="12">
        <v>1721239.86</v>
      </c>
      <c r="M206" s="12">
        <v>1721239.86</v>
      </c>
      <c r="N206" s="12">
        <v>1463050</v>
      </c>
      <c r="O206" s="55"/>
    </row>
    <row r="207" spans="1:15" ht="61.2" x14ac:dyDescent="0.3">
      <c r="A207" s="9">
        <v>204</v>
      </c>
      <c r="B207" s="11" t="s">
        <v>795</v>
      </c>
      <c r="C207" s="11" t="s">
        <v>796</v>
      </c>
      <c r="D207" s="11" t="s">
        <v>797</v>
      </c>
      <c r="E207" s="11" t="s">
        <v>106</v>
      </c>
      <c r="F207" s="11" t="s">
        <v>451</v>
      </c>
      <c r="G207" s="11" t="s">
        <v>798</v>
      </c>
      <c r="H207" s="11" t="s">
        <v>799</v>
      </c>
      <c r="I207" s="13">
        <v>39083</v>
      </c>
      <c r="J207" s="13">
        <v>41547</v>
      </c>
      <c r="K207" s="13" t="s">
        <v>354</v>
      </c>
      <c r="L207" s="12">
        <v>3258844.99</v>
      </c>
      <c r="M207" s="12">
        <v>2809440</v>
      </c>
      <c r="N207" s="12">
        <v>2388024</v>
      </c>
      <c r="O207" s="55"/>
    </row>
    <row r="208" spans="1:15" ht="91.8" x14ac:dyDescent="0.3">
      <c r="A208" s="9">
        <v>205</v>
      </c>
      <c r="B208" s="11" t="s">
        <v>800</v>
      </c>
      <c r="C208" s="11" t="s">
        <v>801</v>
      </c>
      <c r="D208" s="11" t="s">
        <v>802</v>
      </c>
      <c r="E208" s="11" t="s">
        <v>204</v>
      </c>
      <c r="F208" s="11" t="s">
        <v>549</v>
      </c>
      <c r="G208" s="11" t="s">
        <v>803</v>
      </c>
      <c r="H208" s="11" t="s">
        <v>804</v>
      </c>
      <c r="I208" s="13">
        <v>39083</v>
      </c>
      <c r="J208" s="13">
        <v>41547</v>
      </c>
      <c r="K208" s="13" t="s">
        <v>326</v>
      </c>
      <c r="L208" s="12">
        <v>6667312.5999999996</v>
      </c>
      <c r="M208" s="12">
        <v>6500289.6100000003</v>
      </c>
      <c r="N208" s="12">
        <v>5525246.1600000001</v>
      </c>
      <c r="O208" s="55"/>
    </row>
    <row r="209" spans="1:15" ht="71.400000000000006" x14ac:dyDescent="0.3">
      <c r="A209" s="9">
        <v>206</v>
      </c>
      <c r="B209" s="11" t="s">
        <v>805</v>
      </c>
      <c r="C209" s="11" t="s">
        <v>806</v>
      </c>
      <c r="D209" s="11" t="s">
        <v>405</v>
      </c>
      <c r="E209" s="11" t="s">
        <v>174</v>
      </c>
      <c r="F209" s="11" t="s">
        <v>406</v>
      </c>
      <c r="G209" s="11" t="s">
        <v>176</v>
      </c>
      <c r="H209" s="11" t="s">
        <v>407</v>
      </c>
      <c r="I209" s="13">
        <v>39083</v>
      </c>
      <c r="J209" s="13">
        <v>40633</v>
      </c>
      <c r="K209" s="13" t="s">
        <v>354</v>
      </c>
      <c r="L209" s="12">
        <v>2410184.2400000002</v>
      </c>
      <c r="M209" s="12">
        <v>2391184.2400000002</v>
      </c>
      <c r="N209" s="12">
        <v>2032506.6</v>
      </c>
      <c r="O209" s="55"/>
    </row>
    <row r="210" spans="1:15" ht="71.400000000000006" x14ac:dyDescent="0.3">
      <c r="A210" s="9">
        <v>207</v>
      </c>
      <c r="B210" s="11" t="s">
        <v>807</v>
      </c>
      <c r="C210" s="11" t="s">
        <v>808</v>
      </c>
      <c r="D210" s="11" t="s">
        <v>809</v>
      </c>
      <c r="E210" s="11" t="s">
        <v>106</v>
      </c>
      <c r="F210" s="11" t="s">
        <v>810</v>
      </c>
      <c r="G210" s="11" t="s">
        <v>811</v>
      </c>
      <c r="H210" s="11" t="s">
        <v>812</v>
      </c>
      <c r="I210" s="13">
        <v>39083</v>
      </c>
      <c r="J210" s="13">
        <v>41152</v>
      </c>
      <c r="K210" s="13" t="s">
        <v>326</v>
      </c>
      <c r="L210" s="12">
        <v>21724864.899999999</v>
      </c>
      <c r="M210" s="12">
        <v>8153322.6200000001</v>
      </c>
      <c r="N210" s="12">
        <v>6930324.2199999997</v>
      </c>
      <c r="O210" s="55"/>
    </row>
    <row r="211" spans="1:15" ht="91.8" x14ac:dyDescent="0.3">
      <c r="A211" s="9">
        <v>208</v>
      </c>
      <c r="B211" s="11" t="s">
        <v>813</v>
      </c>
      <c r="C211" s="11" t="s">
        <v>814</v>
      </c>
      <c r="D211" s="11" t="s">
        <v>815</v>
      </c>
      <c r="E211" s="11" t="s">
        <v>41</v>
      </c>
      <c r="F211" s="11" t="s">
        <v>816</v>
      </c>
      <c r="G211" s="11" t="s">
        <v>817</v>
      </c>
      <c r="H211" s="11" t="s">
        <v>818</v>
      </c>
      <c r="I211" s="13">
        <v>39083</v>
      </c>
      <c r="J211" s="13">
        <v>40512</v>
      </c>
      <c r="K211" s="13" t="s">
        <v>354</v>
      </c>
      <c r="L211" s="12">
        <v>5486619.9900000002</v>
      </c>
      <c r="M211" s="12">
        <v>5486619.9900000002</v>
      </c>
      <c r="N211" s="12">
        <v>4663626.99</v>
      </c>
      <c r="O211" s="55"/>
    </row>
    <row r="212" spans="1:15" ht="71.400000000000006" x14ac:dyDescent="0.3">
      <c r="A212" s="9">
        <v>209</v>
      </c>
      <c r="B212" s="11" t="s">
        <v>819</v>
      </c>
      <c r="C212" s="11" t="s">
        <v>820</v>
      </c>
      <c r="D212" s="11" t="s">
        <v>821</v>
      </c>
      <c r="E212" s="11" t="s">
        <v>113</v>
      </c>
      <c r="F212" s="11" t="s">
        <v>114</v>
      </c>
      <c r="G212" s="11" t="s">
        <v>115</v>
      </c>
      <c r="H212" s="11" t="s">
        <v>822</v>
      </c>
      <c r="I212" s="13">
        <v>39083</v>
      </c>
      <c r="J212" s="13">
        <v>40574</v>
      </c>
      <c r="K212" s="13" t="s">
        <v>326</v>
      </c>
      <c r="L212" s="12">
        <v>3932715.17</v>
      </c>
      <c r="M212" s="12">
        <v>3838000.47</v>
      </c>
      <c r="N212" s="12">
        <v>3262300.39</v>
      </c>
      <c r="O212" s="55"/>
    </row>
    <row r="213" spans="1:15" ht="112.2" x14ac:dyDescent="0.3">
      <c r="A213" s="9">
        <v>210</v>
      </c>
      <c r="B213" s="11" t="s">
        <v>823</v>
      </c>
      <c r="C213" s="11" t="s">
        <v>824</v>
      </c>
      <c r="D213" s="11" t="s">
        <v>825</v>
      </c>
      <c r="E213" s="11" t="s">
        <v>174</v>
      </c>
      <c r="F213" s="11" t="s">
        <v>826</v>
      </c>
      <c r="G213" s="11" t="s">
        <v>827</v>
      </c>
      <c r="H213" s="11" t="s">
        <v>828</v>
      </c>
      <c r="I213" s="13">
        <v>39083</v>
      </c>
      <c r="J213" s="13">
        <v>40724</v>
      </c>
      <c r="K213" s="13" t="s">
        <v>354</v>
      </c>
      <c r="L213" s="12">
        <v>612395.64</v>
      </c>
      <c r="M213" s="12">
        <v>612395.64</v>
      </c>
      <c r="N213" s="12">
        <v>520536.29</v>
      </c>
      <c r="O213" s="55"/>
    </row>
    <row r="214" spans="1:15" ht="71.400000000000006" x14ac:dyDescent="0.3">
      <c r="A214" s="9">
        <v>211</v>
      </c>
      <c r="B214" s="11" t="s">
        <v>829</v>
      </c>
      <c r="C214" s="11" t="s">
        <v>830</v>
      </c>
      <c r="D214" s="11" t="s">
        <v>831</v>
      </c>
      <c r="E214" s="11" t="s">
        <v>10</v>
      </c>
      <c r="F214" s="11" t="s">
        <v>832</v>
      </c>
      <c r="G214" s="11" t="s">
        <v>833</v>
      </c>
      <c r="H214" s="11" t="s">
        <v>834</v>
      </c>
      <c r="I214" s="13">
        <v>39083</v>
      </c>
      <c r="J214" s="13">
        <v>40451</v>
      </c>
      <c r="K214" s="13" t="s">
        <v>354</v>
      </c>
      <c r="L214" s="12">
        <v>1418070</v>
      </c>
      <c r="M214" s="12">
        <v>1418070</v>
      </c>
      <c r="N214" s="12">
        <v>1205359.5</v>
      </c>
      <c r="O214" s="55"/>
    </row>
    <row r="215" spans="1:15" ht="102" x14ac:dyDescent="0.3">
      <c r="A215" s="9">
        <v>212</v>
      </c>
      <c r="B215" s="11" t="s">
        <v>835</v>
      </c>
      <c r="C215" s="11" t="s">
        <v>836</v>
      </c>
      <c r="D215" s="11" t="s">
        <v>837</v>
      </c>
      <c r="E215" s="11" t="s">
        <v>68</v>
      </c>
      <c r="F215" s="11" t="s">
        <v>838</v>
      </c>
      <c r="G215" s="11" t="s">
        <v>839</v>
      </c>
      <c r="H215" s="11" t="s">
        <v>840</v>
      </c>
      <c r="I215" s="13">
        <v>39083</v>
      </c>
      <c r="J215" s="13">
        <v>40908</v>
      </c>
      <c r="K215" s="13" t="s">
        <v>326</v>
      </c>
      <c r="L215" s="12">
        <v>2219188.4500000002</v>
      </c>
      <c r="M215" s="12">
        <v>2175508.09</v>
      </c>
      <c r="N215" s="12">
        <v>1849181.87</v>
      </c>
      <c r="O215" s="55"/>
    </row>
    <row r="216" spans="1:15" ht="71.400000000000006" x14ac:dyDescent="0.3">
      <c r="A216" s="9">
        <v>213</v>
      </c>
      <c r="B216" s="11" t="s">
        <v>841</v>
      </c>
      <c r="C216" s="11" t="s">
        <v>842</v>
      </c>
      <c r="D216" s="11" t="s">
        <v>843</v>
      </c>
      <c r="E216" s="11" t="s">
        <v>41</v>
      </c>
      <c r="F216" s="11" t="s">
        <v>816</v>
      </c>
      <c r="G216" s="11" t="s">
        <v>817</v>
      </c>
      <c r="H216" s="11" t="s">
        <v>818</v>
      </c>
      <c r="I216" s="13">
        <v>39083</v>
      </c>
      <c r="J216" s="13">
        <v>40482</v>
      </c>
      <c r="K216" s="13" t="s">
        <v>319</v>
      </c>
      <c r="L216" s="12">
        <v>4656068.51</v>
      </c>
      <c r="M216" s="12">
        <v>4656068.51</v>
      </c>
      <c r="N216" s="12">
        <v>3957658.23</v>
      </c>
      <c r="O216" s="55"/>
    </row>
    <row r="217" spans="1:15" ht="91.8" x14ac:dyDescent="0.3">
      <c r="A217" s="9">
        <v>214</v>
      </c>
      <c r="B217" s="11" t="s">
        <v>844</v>
      </c>
      <c r="C217" s="11" t="s">
        <v>845</v>
      </c>
      <c r="D217" s="11" t="s">
        <v>846</v>
      </c>
      <c r="E217" s="11" t="s">
        <v>81</v>
      </c>
      <c r="F217" s="11" t="s">
        <v>490</v>
      </c>
      <c r="G217" s="11" t="s">
        <v>491</v>
      </c>
      <c r="H217" s="11" t="s">
        <v>492</v>
      </c>
      <c r="I217" s="13">
        <v>39083</v>
      </c>
      <c r="J217" s="13">
        <v>40512</v>
      </c>
      <c r="K217" s="13" t="s">
        <v>354</v>
      </c>
      <c r="L217" s="12">
        <v>997650</v>
      </c>
      <c r="M217" s="12">
        <v>997650</v>
      </c>
      <c r="N217" s="12">
        <v>848002.5</v>
      </c>
      <c r="O217" s="55"/>
    </row>
    <row r="218" spans="1:15" ht="71.400000000000006" x14ac:dyDescent="0.3">
      <c r="A218" s="9">
        <v>215</v>
      </c>
      <c r="B218" s="11" t="s">
        <v>847</v>
      </c>
      <c r="C218" s="11" t="s">
        <v>848</v>
      </c>
      <c r="D218" s="11" t="s">
        <v>849</v>
      </c>
      <c r="E218" s="11" t="s">
        <v>210</v>
      </c>
      <c r="F218" s="11" t="s">
        <v>850</v>
      </c>
      <c r="G218" s="11" t="s">
        <v>851</v>
      </c>
      <c r="H218" s="11" t="s">
        <v>852</v>
      </c>
      <c r="I218" s="13">
        <v>39083</v>
      </c>
      <c r="J218" s="13">
        <v>40877</v>
      </c>
      <c r="K218" s="13" t="s">
        <v>361</v>
      </c>
      <c r="L218" s="12">
        <v>21967984</v>
      </c>
      <c r="M218" s="12">
        <v>18006544.300000001</v>
      </c>
      <c r="N218" s="12">
        <v>15305562.65</v>
      </c>
      <c r="O218" s="55"/>
    </row>
    <row r="219" spans="1:15" ht="71.400000000000006" x14ac:dyDescent="0.3">
      <c r="A219" s="9">
        <v>216</v>
      </c>
      <c r="B219" s="11" t="s">
        <v>853</v>
      </c>
      <c r="C219" s="11" t="s">
        <v>854</v>
      </c>
      <c r="D219" s="11" t="s">
        <v>855</v>
      </c>
      <c r="E219" s="11" t="s">
        <v>204</v>
      </c>
      <c r="F219" s="11" t="s">
        <v>549</v>
      </c>
      <c r="G219" s="11" t="s">
        <v>856</v>
      </c>
      <c r="H219" s="11" t="s">
        <v>857</v>
      </c>
      <c r="I219" s="13">
        <v>39083</v>
      </c>
      <c r="J219" s="13">
        <v>40983</v>
      </c>
      <c r="K219" s="13" t="s">
        <v>354</v>
      </c>
      <c r="L219" s="12">
        <v>4376400</v>
      </c>
      <c r="M219" s="12">
        <v>4376400</v>
      </c>
      <c r="N219" s="12">
        <v>3719940</v>
      </c>
      <c r="O219" s="55"/>
    </row>
    <row r="220" spans="1:15" ht="91.8" x14ac:dyDescent="0.3">
      <c r="A220" s="9">
        <v>217</v>
      </c>
      <c r="B220" s="11" t="s">
        <v>858</v>
      </c>
      <c r="C220" s="11" t="s">
        <v>859</v>
      </c>
      <c r="D220" s="11" t="s">
        <v>860</v>
      </c>
      <c r="E220" s="11" t="s">
        <v>113</v>
      </c>
      <c r="F220" s="11" t="s">
        <v>861</v>
      </c>
      <c r="G220" s="11" t="s">
        <v>862</v>
      </c>
      <c r="H220" s="11" t="s">
        <v>863</v>
      </c>
      <c r="I220" s="13">
        <v>39083</v>
      </c>
      <c r="J220" s="13">
        <v>40633</v>
      </c>
      <c r="K220" s="13" t="s">
        <v>560</v>
      </c>
      <c r="L220" s="12">
        <v>1689876</v>
      </c>
      <c r="M220" s="12">
        <v>1689876</v>
      </c>
      <c r="N220" s="12">
        <v>1436394.6</v>
      </c>
      <c r="O220" s="55"/>
    </row>
    <row r="221" spans="1:15" ht="102" x14ac:dyDescent="0.3">
      <c r="A221" s="9">
        <v>218</v>
      </c>
      <c r="B221" s="11" t="s">
        <v>864</v>
      </c>
      <c r="C221" s="11" t="s">
        <v>865</v>
      </c>
      <c r="D221" s="11" t="s">
        <v>866</v>
      </c>
      <c r="E221" s="11" t="s">
        <v>10</v>
      </c>
      <c r="F221" s="11" t="s">
        <v>163</v>
      </c>
      <c r="G221" s="11" t="s">
        <v>867</v>
      </c>
      <c r="H221" s="11" t="s">
        <v>868</v>
      </c>
      <c r="I221" s="13">
        <v>39083</v>
      </c>
      <c r="J221" s="13">
        <v>41364</v>
      </c>
      <c r="K221" s="13" t="s">
        <v>361</v>
      </c>
      <c r="L221" s="12">
        <v>1655841.23</v>
      </c>
      <c r="M221" s="12">
        <v>1655841.23</v>
      </c>
      <c r="N221" s="12">
        <v>1407465.04</v>
      </c>
      <c r="O221" s="55"/>
    </row>
    <row r="222" spans="1:15" ht="91.8" x14ac:dyDescent="0.3">
      <c r="A222" s="9">
        <v>219</v>
      </c>
      <c r="B222" s="11" t="s">
        <v>869</v>
      </c>
      <c r="C222" s="11" t="s">
        <v>870</v>
      </c>
      <c r="D222" s="11" t="s">
        <v>871</v>
      </c>
      <c r="E222" s="11" t="s">
        <v>204</v>
      </c>
      <c r="F222" s="11" t="s">
        <v>291</v>
      </c>
      <c r="G222" s="11" t="s">
        <v>292</v>
      </c>
      <c r="H222" s="11" t="s">
        <v>872</v>
      </c>
      <c r="I222" s="13">
        <v>39083</v>
      </c>
      <c r="J222" s="13">
        <v>41090</v>
      </c>
      <c r="K222" s="13" t="s">
        <v>361</v>
      </c>
      <c r="L222" s="12">
        <v>4956786.82</v>
      </c>
      <c r="M222" s="12">
        <v>3820812.73</v>
      </c>
      <c r="N222" s="12">
        <v>3247690.82</v>
      </c>
      <c r="O222" s="55"/>
    </row>
    <row r="223" spans="1:15" ht="71.400000000000006" x14ac:dyDescent="0.3">
      <c r="A223" s="9">
        <v>220</v>
      </c>
      <c r="B223" s="11" t="s">
        <v>873</v>
      </c>
      <c r="C223" s="11" t="s">
        <v>874</v>
      </c>
      <c r="D223" s="11" t="s">
        <v>875</v>
      </c>
      <c r="E223" s="11" t="s">
        <v>68</v>
      </c>
      <c r="F223" s="11" t="s">
        <v>136</v>
      </c>
      <c r="G223" s="11" t="s">
        <v>137</v>
      </c>
      <c r="H223" s="11" t="s">
        <v>876</v>
      </c>
      <c r="I223" s="13">
        <v>39083</v>
      </c>
      <c r="J223" s="13">
        <v>41180</v>
      </c>
      <c r="K223" s="13" t="s">
        <v>361</v>
      </c>
      <c r="L223" s="12">
        <v>8714736.2699999996</v>
      </c>
      <c r="M223" s="12">
        <v>7221728.8200000003</v>
      </c>
      <c r="N223" s="12">
        <v>6138469.4900000002</v>
      </c>
      <c r="O223" s="55"/>
    </row>
    <row r="224" spans="1:15" ht="102" x14ac:dyDescent="0.3">
      <c r="A224" s="9">
        <v>221</v>
      </c>
      <c r="B224" s="11" t="s">
        <v>877</v>
      </c>
      <c r="C224" s="11" t="s">
        <v>878</v>
      </c>
      <c r="D224" s="11" t="s">
        <v>879</v>
      </c>
      <c r="E224" s="11" t="s">
        <v>10</v>
      </c>
      <c r="F224" s="11" t="s">
        <v>880</v>
      </c>
      <c r="G224" s="11" t="s">
        <v>881</v>
      </c>
      <c r="H224" s="11" t="s">
        <v>882</v>
      </c>
      <c r="I224" s="13">
        <v>39083</v>
      </c>
      <c r="J224" s="13">
        <v>41152</v>
      </c>
      <c r="K224" s="13" t="s">
        <v>326</v>
      </c>
      <c r="L224" s="12">
        <v>10314931</v>
      </c>
      <c r="M224" s="12">
        <v>10314931</v>
      </c>
      <c r="N224" s="12">
        <v>8767691.3499999996</v>
      </c>
      <c r="O224" s="55"/>
    </row>
    <row r="225" spans="1:15" ht="102" x14ac:dyDescent="0.3">
      <c r="A225" s="9">
        <v>222</v>
      </c>
      <c r="B225" s="11" t="s">
        <v>883</v>
      </c>
      <c r="C225" s="11" t="s">
        <v>884</v>
      </c>
      <c r="D225" s="11" t="s">
        <v>885</v>
      </c>
      <c r="E225" s="11" t="s">
        <v>113</v>
      </c>
      <c r="F225" s="11" t="s">
        <v>886</v>
      </c>
      <c r="G225" s="11" t="s">
        <v>887</v>
      </c>
      <c r="H225" s="11" t="s">
        <v>888</v>
      </c>
      <c r="I225" s="13">
        <v>39083</v>
      </c>
      <c r="J225" s="13">
        <v>41152</v>
      </c>
      <c r="K225" s="13" t="s">
        <v>889</v>
      </c>
      <c r="L225" s="12">
        <v>2373401.8199999998</v>
      </c>
      <c r="M225" s="12">
        <v>1999748</v>
      </c>
      <c r="N225" s="12">
        <v>1191233</v>
      </c>
      <c r="O225" s="55"/>
    </row>
    <row r="226" spans="1:15" ht="51" x14ac:dyDescent="0.3">
      <c r="A226" s="9">
        <v>223</v>
      </c>
      <c r="B226" s="11" t="s">
        <v>890</v>
      </c>
      <c r="C226" s="11" t="s">
        <v>891</v>
      </c>
      <c r="D226" s="11" t="s">
        <v>375</v>
      </c>
      <c r="E226" s="11" t="s">
        <v>68</v>
      </c>
      <c r="F226" s="11" t="s">
        <v>376</v>
      </c>
      <c r="G226" s="11" t="s">
        <v>377</v>
      </c>
      <c r="H226" s="11" t="s">
        <v>378</v>
      </c>
      <c r="I226" s="13">
        <v>39083</v>
      </c>
      <c r="J226" s="13">
        <v>41973</v>
      </c>
      <c r="K226" s="13" t="s">
        <v>361</v>
      </c>
      <c r="L226" s="12">
        <v>8779885.2400000002</v>
      </c>
      <c r="M226" s="12">
        <v>8406793.9700000007</v>
      </c>
      <c r="N226" s="12">
        <v>7145774.7300000004</v>
      </c>
      <c r="O226" s="55"/>
    </row>
    <row r="227" spans="1:15" ht="81.599999999999994" x14ac:dyDescent="0.3">
      <c r="A227" s="9">
        <v>224</v>
      </c>
      <c r="B227" s="11" t="s">
        <v>892</v>
      </c>
      <c r="C227" s="11" t="s">
        <v>893</v>
      </c>
      <c r="D227" s="11" t="s">
        <v>894</v>
      </c>
      <c r="E227" s="11" t="s">
        <v>61</v>
      </c>
      <c r="F227" s="11" t="s">
        <v>334</v>
      </c>
      <c r="G227" s="11" t="s">
        <v>335</v>
      </c>
      <c r="H227" s="11" t="s">
        <v>336</v>
      </c>
      <c r="I227" s="13">
        <v>39083</v>
      </c>
      <c r="J227" s="13">
        <v>40482</v>
      </c>
      <c r="K227" s="13" t="s">
        <v>354</v>
      </c>
      <c r="L227" s="12">
        <v>2751450</v>
      </c>
      <c r="M227" s="12">
        <v>2751450</v>
      </c>
      <c r="N227" s="12">
        <v>2338732.5</v>
      </c>
      <c r="O227" s="55"/>
    </row>
    <row r="228" spans="1:15" ht="71.400000000000006" x14ac:dyDescent="0.3">
      <c r="A228" s="9">
        <v>225</v>
      </c>
      <c r="B228" s="11" t="s">
        <v>895</v>
      </c>
      <c r="C228" s="11" t="s">
        <v>896</v>
      </c>
      <c r="D228" s="11" t="s">
        <v>357</v>
      </c>
      <c r="E228" s="11" t="s">
        <v>186</v>
      </c>
      <c r="F228" s="11" t="s">
        <v>358</v>
      </c>
      <c r="G228" s="11" t="s">
        <v>359</v>
      </c>
      <c r="H228" s="11" t="s">
        <v>360</v>
      </c>
      <c r="I228" s="13">
        <v>39083</v>
      </c>
      <c r="J228" s="13">
        <v>41274</v>
      </c>
      <c r="K228" s="13" t="s">
        <v>326</v>
      </c>
      <c r="L228" s="12">
        <v>42072206.399999999</v>
      </c>
      <c r="M228" s="12">
        <v>31290754.57</v>
      </c>
      <c r="N228" s="12">
        <v>26597141.32</v>
      </c>
      <c r="O228" s="55"/>
    </row>
    <row r="229" spans="1:15" ht="61.2" x14ac:dyDescent="0.3">
      <c r="A229" s="9">
        <v>226</v>
      </c>
      <c r="B229" s="11" t="s">
        <v>897</v>
      </c>
      <c r="C229" s="11" t="s">
        <v>898</v>
      </c>
      <c r="D229" s="11" t="s">
        <v>899</v>
      </c>
      <c r="E229" s="11" t="s">
        <v>81</v>
      </c>
      <c r="F229" s="11" t="s">
        <v>900</v>
      </c>
      <c r="G229" s="11" t="s">
        <v>901</v>
      </c>
      <c r="H229" s="11" t="s">
        <v>902</v>
      </c>
      <c r="I229" s="13">
        <v>39083</v>
      </c>
      <c r="J229" s="13">
        <v>40694</v>
      </c>
      <c r="K229" s="13" t="s">
        <v>354</v>
      </c>
      <c r="L229" s="12">
        <v>4566619.6100000003</v>
      </c>
      <c r="M229" s="12">
        <v>2080280.19</v>
      </c>
      <c r="N229" s="12">
        <v>1768238.16</v>
      </c>
      <c r="O229" s="55"/>
    </row>
    <row r="230" spans="1:15" ht="91.8" x14ac:dyDescent="0.3">
      <c r="A230" s="9">
        <v>227</v>
      </c>
      <c r="B230" s="11" t="s">
        <v>903</v>
      </c>
      <c r="C230" s="11" t="s">
        <v>904</v>
      </c>
      <c r="D230" s="11" t="s">
        <v>905</v>
      </c>
      <c r="E230" s="11" t="s">
        <v>128</v>
      </c>
      <c r="F230" s="11" t="s">
        <v>906</v>
      </c>
      <c r="G230" s="11" t="s">
        <v>907</v>
      </c>
      <c r="H230" s="11" t="s">
        <v>908</v>
      </c>
      <c r="I230" s="13">
        <v>39083</v>
      </c>
      <c r="J230" s="13">
        <v>40421</v>
      </c>
      <c r="K230" s="13" t="s">
        <v>354</v>
      </c>
      <c r="L230" s="12">
        <v>954580.71</v>
      </c>
      <c r="M230" s="12">
        <v>954580.71</v>
      </c>
      <c r="N230" s="12">
        <v>811393.6</v>
      </c>
      <c r="O230" s="55"/>
    </row>
    <row r="231" spans="1:15" ht="91.8" x14ac:dyDescent="0.3">
      <c r="A231" s="9">
        <v>228</v>
      </c>
      <c r="B231" s="11" t="s">
        <v>909</v>
      </c>
      <c r="C231" s="11" t="s">
        <v>910</v>
      </c>
      <c r="D231" s="11" t="s">
        <v>911</v>
      </c>
      <c r="E231" s="11" t="s">
        <v>204</v>
      </c>
      <c r="F231" s="11" t="s">
        <v>205</v>
      </c>
      <c r="G231" s="11" t="s">
        <v>206</v>
      </c>
      <c r="H231" s="11" t="s">
        <v>912</v>
      </c>
      <c r="I231" s="13">
        <v>39083</v>
      </c>
      <c r="J231" s="13">
        <v>40816</v>
      </c>
      <c r="K231" s="13" t="s">
        <v>326</v>
      </c>
      <c r="L231" s="12">
        <v>2606000</v>
      </c>
      <c r="M231" s="12">
        <v>2606000</v>
      </c>
      <c r="N231" s="12">
        <v>2215100</v>
      </c>
      <c r="O231" s="55"/>
    </row>
    <row r="232" spans="1:15" ht="91.8" x14ac:dyDescent="0.3">
      <c r="A232" s="9">
        <v>229</v>
      </c>
      <c r="B232" s="11" t="s">
        <v>913</v>
      </c>
      <c r="C232" s="11" t="s">
        <v>914</v>
      </c>
      <c r="D232" s="11" t="s">
        <v>495</v>
      </c>
      <c r="E232" s="11" t="s">
        <v>41</v>
      </c>
      <c r="F232" s="11" t="s">
        <v>496</v>
      </c>
      <c r="G232" s="11" t="s">
        <v>497</v>
      </c>
      <c r="H232" s="11" t="s">
        <v>498</v>
      </c>
      <c r="I232" s="13">
        <v>40179</v>
      </c>
      <c r="J232" s="13">
        <v>40633</v>
      </c>
      <c r="K232" s="13" t="s">
        <v>361</v>
      </c>
      <c r="L232" s="12">
        <v>4388909.47</v>
      </c>
      <c r="M232" s="12">
        <v>4388909.47</v>
      </c>
      <c r="N232" s="12">
        <v>3730573.04</v>
      </c>
      <c r="O232" s="55"/>
    </row>
    <row r="233" spans="1:15" ht="102" x14ac:dyDescent="0.3">
      <c r="A233" s="9">
        <v>230</v>
      </c>
      <c r="B233" s="11" t="s">
        <v>915</v>
      </c>
      <c r="C233" s="11" t="s">
        <v>916</v>
      </c>
      <c r="D233" s="11" t="s">
        <v>917</v>
      </c>
      <c r="E233" s="11" t="s">
        <v>81</v>
      </c>
      <c r="F233" s="11" t="s">
        <v>303</v>
      </c>
      <c r="G233" s="11" t="s">
        <v>304</v>
      </c>
      <c r="H233" s="11" t="s">
        <v>918</v>
      </c>
      <c r="I233" s="13">
        <v>39083</v>
      </c>
      <c r="J233" s="13">
        <v>41182</v>
      </c>
      <c r="K233" s="13" t="s">
        <v>560</v>
      </c>
      <c r="L233" s="12">
        <v>1894546.63</v>
      </c>
      <c r="M233" s="12">
        <v>1883566.63</v>
      </c>
      <c r="N233" s="12">
        <v>1601031.62</v>
      </c>
      <c r="O233" s="55"/>
    </row>
    <row r="234" spans="1:15" ht="91.8" x14ac:dyDescent="0.3">
      <c r="A234" s="9">
        <v>231</v>
      </c>
      <c r="B234" s="11" t="s">
        <v>919</v>
      </c>
      <c r="C234" s="11" t="s">
        <v>920</v>
      </c>
      <c r="D234" s="11" t="s">
        <v>921</v>
      </c>
      <c r="E234" s="11" t="s">
        <v>10</v>
      </c>
      <c r="F234" s="11" t="s">
        <v>93</v>
      </c>
      <c r="G234" s="11" t="s">
        <v>94</v>
      </c>
      <c r="H234" s="11" t="s">
        <v>922</v>
      </c>
      <c r="I234" s="13">
        <v>39083</v>
      </c>
      <c r="J234" s="13">
        <v>40694</v>
      </c>
      <c r="K234" s="13" t="s">
        <v>361</v>
      </c>
      <c r="L234" s="12">
        <v>1761749.17</v>
      </c>
      <c r="M234" s="12">
        <v>1761749.17</v>
      </c>
      <c r="N234" s="12">
        <v>1497486.79</v>
      </c>
      <c r="O234" s="55"/>
    </row>
    <row r="235" spans="1:15" ht="102" x14ac:dyDescent="0.3">
      <c r="A235" s="9">
        <v>232</v>
      </c>
      <c r="B235" s="11" t="s">
        <v>923</v>
      </c>
      <c r="C235" s="11" t="s">
        <v>924</v>
      </c>
      <c r="D235" s="11" t="s">
        <v>925</v>
      </c>
      <c r="E235" s="11" t="s">
        <v>106</v>
      </c>
      <c r="F235" s="11" t="s">
        <v>926</v>
      </c>
      <c r="G235" s="11" t="s">
        <v>927</v>
      </c>
      <c r="H235" s="11" t="s">
        <v>928</v>
      </c>
      <c r="I235" s="13">
        <v>39083</v>
      </c>
      <c r="J235" s="13">
        <v>40724</v>
      </c>
      <c r="K235" s="13" t="s">
        <v>361</v>
      </c>
      <c r="L235" s="12">
        <v>5997607.9199999999</v>
      </c>
      <c r="M235" s="12">
        <v>5997607.9199999999</v>
      </c>
      <c r="N235" s="12">
        <v>4495896.8600000003</v>
      </c>
      <c r="O235" s="55"/>
    </row>
    <row r="236" spans="1:15" ht="91.8" x14ac:dyDescent="0.3">
      <c r="A236" s="9">
        <v>233</v>
      </c>
      <c r="B236" s="11" t="s">
        <v>929</v>
      </c>
      <c r="C236" s="11" t="s">
        <v>930</v>
      </c>
      <c r="D236" s="11" t="s">
        <v>931</v>
      </c>
      <c r="E236" s="11" t="s">
        <v>61</v>
      </c>
      <c r="F236" s="11" t="s">
        <v>445</v>
      </c>
      <c r="G236" s="11" t="s">
        <v>446</v>
      </c>
      <c r="H236" s="11" t="s">
        <v>932</v>
      </c>
      <c r="I236" s="13">
        <v>39083</v>
      </c>
      <c r="J236" s="13">
        <v>40908</v>
      </c>
      <c r="K236" s="13" t="s">
        <v>361</v>
      </c>
      <c r="L236" s="12">
        <v>16677122.359999999</v>
      </c>
      <c r="M236" s="12">
        <v>15031192.810000001</v>
      </c>
      <c r="N236" s="12">
        <v>12776513.880000001</v>
      </c>
      <c r="O236" s="55"/>
    </row>
    <row r="237" spans="1:15" ht="91.8" x14ac:dyDescent="0.3">
      <c r="A237" s="9">
        <v>234</v>
      </c>
      <c r="B237" s="11" t="s">
        <v>933</v>
      </c>
      <c r="C237" s="11" t="s">
        <v>934</v>
      </c>
      <c r="D237" s="11" t="s">
        <v>351</v>
      </c>
      <c r="E237" s="11" t="s">
        <v>99</v>
      </c>
      <c r="F237" s="11" t="s">
        <v>217</v>
      </c>
      <c r="G237" s="11" t="s">
        <v>352</v>
      </c>
      <c r="H237" s="11" t="s">
        <v>353</v>
      </c>
      <c r="I237" s="13">
        <v>39083</v>
      </c>
      <c r="J237" s="13">
        <v>40724</v>
      </c>
      <c r="K237" s="13" t="s">
        <v>326</v>
      </c>
      <c r="L237" s="12">
        <v>3106559.31</v>
      </c>
      <c r="M237" s="12">
        <v>3106559.31</v>
      </c>
      <c r="N237" s="12">
        <v>2640575.41</v>
      </c>
      <c r="O237" s="55"/>
    </row>
    <row r="238" spans="1:15" ht="91.8" x14ac:dyDescent="0.3">
      <c r="A238" s="9">
        <v>235</v>
      </c>
      <c r="B238" s="11" t="s">
        <v>935</v>
      </c>
      <c r="C238" s="11" t="s">
        <v>936</v>
      </c>
      <c r="D238" s="11" t="s">
        <v>937</v>
      </c>
      <c r="E238" s="11" t="s">
        <v>128</v>
      </c>
      <c r="F238" s="11" t="s">
        <v>938</v>
      </c>
      <c r="G238" s="11" t="s">
        <v>939</v>
      </c>
      <c r="H238" s="11" t="s">
        <v>940</v>
      </c>
      <c r="I238" s="13">
        <v>39083</v>
      </c>
      <c r="J238" s="13">
        <v>41182</v>
      </c>
      <c r="K238" s="13" t="s">
        <v>326</v>
      </c>
      <c r="L238" s="12">
        <v>11003061.98</v>
      </c>
      <c r="M238" s="12">
        <v>11003061.98</v>
      </c>
      <c r="N238" s="12">
        <v>9352602.6799999997</v>
      </c>
      <c r="O238" s="55"/>
    </row>
    <row r="239" spans="1:15" ht="91.8" x14ac:dyDescent="0.3">
      <c r="A239" s="9">
        <v>236</v>
      </c>
      <c r="B239" s="11" t="s">
        <v>941</v>
      </c>
      <c r="C239" s="11" t="s">
        <v>942</v>
      </c>
      <c r="D239" s="11" t="s">
        <v>943</v>
      </c>
      <c r="E239" s="11" t="s">
        <v>68</v>
      </c>
      <c r="F239" s="11" t="s">
        <v>87</v>
      </c>
      <c r="G239" s="11" t="s">
        <v>944</v>
      </c>
      <c r="H239" s="11" t="s">
        <v>945</v>
      </c>
      <c r="I239" s="13">
        <v>39083</v>
      </c>
      <c r="J239" s="13">
        <v>40724</v>
      </c>
      <c r="K239" s="13" t="s">
        <v>354</v>
      </c>
      <c r="L239" s="12">
        <v>4664134.03</v>
      </c>
      <c r="M239" s="12">
        <v>4664134.03</v>
      </c>
      <c r="N239" s="12">
        <v>3964513.92</v>
      </c>
      <c r="O239" s="55"/>
    </row>
    <row r="240" spans="1:15" ht="81.599999999999994" x14ac:dyDescent="0.3">
      <c r="A240" s="9">
        <v>237</v>
      </c>
      <c r="B240" s="11" t="s">
        <v>946</v>
      </c>
      <c r="C240" s="11" t="s">
        <v>947</v>
      </c>
      <c r="D240" s="11" t="s">
        <v>948</v>
      </c>
      <c r="E240" s="11" t="s">
        <v>128</v>
      </c>
      <c r="F240" s="11" t="s">
        <v>129</v>
      </c>
      <c r="G240" s="11" t="s">
        <v>130</v>
      </c>
      <c r="H240" s="11" t="s">
        <v>949</v>
      </c>
      <c r="I240" s="13">
        <v>39083</v>
      </c>
      <c r="J240" s="13">
        <v>40724</v>
      </c>
      <c r="K240" s="13" t="s">
        <v>326</v>
      </c>
      <c r="L240" s="12">
        <v>2817283.49</v>
      </c>
      <c r="M240" s="12">
        <v>2817283.49</v>
      </c>
      <c r="N240" s="12">
        <v>2394690.96</v>
      </c>
      <c r="O240" s="55"/>
    </row>
    <row r="241" spans="1:15" ht="102" x14ac:dyDescent="0.3">
      <c r="A241" s="9">
        <v>238</v>
      </c>
      <c r="B241" s="11" t="s">
        <v>950</v>
      </c>
      <c r="C241" s="11" t="s">
        <v>951</v>
      </c>
      <c r="D241" s="11" t="s">
        <v>235</v>
      </c>
      <c r="E241" s="11" t="s">
        <v>81</v>
      </c>
      <c r="F241" s="11" t="s">
        <v>236</v>
      </c>
      <c r="G241" s="11" t="s">
        <v>237</v>
      </c>
      <c r="H241" s="11" t="s">
        <v>468</v>
      </c>
      <c r="I241" s="13">
        <v>39083</v>
      </c>
      <c r="J241" s="13">
        <v>40543</v>
      </c>
      <c r="K241" s="13" t="s">
        <v>354</v>
      </c>
      <c r="L241" s="12">
        <v>1230527</v>
      </c>
      <c r="M241" s="12">
        <v>1230527</v>
      </c>
      <c r="N241" s="12">
        <v>1045947.95</v>
      </c>
      <c r="O241" s="55"/>
    </row>
    <row r="242" spans="1:15" ht="102" x14ac:dyDescent="0.3">
      <c r="A242" s="9">
        <v>239</v>
      </c>
      <c r="B242" s="11" t="s">
        <v>952</v>
      </c>
      <c r="C242" s="11" t="s">
        <v>953</v>
      </c>
      <c r="D242" s="11" t="s">
        <v>954</v>
      </c>
      <c r="E242" s="11" t="s">
        <v>81</v>
      </c>
      <c r="F242" s="11" t="s">
        <v>955</v>
      </c>
      <c r="G242" s="11" t="s">
        <v>956</v>
      </c>
      <c r="H242" s="11" t="s">
        <v>957</v>
      </c>
      <c r="I242" s="13">
        <v>39083</v>
      </c>
      <c r="J242" s="13">
        <v>40543</v>
      </c>
      <c r="K242" s="13" t="s">
        <v>361</v>
      </c>
      <c r="L242" s="12">
        <v>1734735.06</v>
      </c>
      <c r="M242" s="12">
        <v>1734735.06</v>
      </c>
      <c r="N242" s="12">
        <v>1474524.8</v>
      </c>
      <c r="O242" s="55"/>
    </row>
    <row r="243" spans="1:15" ht="81.599999999999994" x14ac:dyDescent="0.3">
      <c r="A243" s="9">
        <v>240</v>
      </c>
      <c r="B243" s="11" t="s">
        <v>958</v>
      </c>
      <c r="C243" s="11" t="s">
        <v>959</v>
      </c>
      <c r="D243" s="11" t="s">
        <v>456</v>
      </c>
      <c r="E243" s="11" t="s">
        <v>113</v>
      </c>
      <c r="F243" s="11" t="s">
        <v>457</v>
      </c>
      <c r="G243" s="11" t="s">
        <v>458</v>
      </c>
      <c r="H243" s="11" t="s">
        <v>459</v>
      </c>
      <c r="I243" s="13">
        <v>39083</v>
      </c>
      <c r="J243" s="13">
        <v>40336</v>
      </c>
      <c r="K243" s="13" t="s">
        <v>361</v>
      </c>
      <c r="L243" s="12">
        <v>5041437.55</v>
      </c>
      <c r="M243" s="12">
        <v>5041437.55</v>
      </c>
      <c r="N243" s="12">
        <v>4285221.91</v>
      </c>
      <c r="O243" s="55"/>
    </row>
    <row r="244" spans="1:15" ht="91.8" x14ac:dyDescent="0.3">
      <c r="A244" s="9">
        <v>241</v>
      </c>
      <c r="B244" s="11" t="s">
        <v>960</v>
      </c>
      <c r="C244" s="11" t="s">
        <v>961</v>
      </c>
      <c r="D244" s="11" t="s">
        <v>962</v>
      </c>
      <c r="E244" s="11" t="s">
        <v>68</v>
      </c>
      <c r="F244" s="11" t="s">
        <v>87</v>
      </c>
      <c r="G244" s="11" t="s">
        <v>963</v>
      </c>
      <c r="H244" s="11" t="s">
        <v>964</v>
      </c>
      <c r="I244" s="13">
        <v>39083</v>
      </c>
      <c r="J244" s="13">
        <v>40268</v>
      </c>
      <c r="K244" s="13" t="s">
        <v>354</v>
      </c>
      <c r="L244" s="12">
        <v>981100</v>
      </c>
      <c r="M244" s="12">
        <v>981100</v>
      </c>
      <c r="N244" s="12">
        <v>833935</v>
      </c>
      <c r="O244" s="55"/>
    </row>
    <row r="245" spans="1:15" ht="91.8" x14ac:dyDescent="0.3">
      <c r="A245" s="9">
        <v>242</v>
      </c>
      <c r="B245" s="11" t="s">
        <v>965</v>
      </c>
      <c r="C245" s="11" t="s">
        <v>966</v>
      </c>
      <c r="D245" s="11" t="s">
        <v>967</v>
      </c>
      <c r="E245" s="11" t="s">
        <v>204</v>
      </c>
      <c r="F245" s="11" t="s">
        <v>968</v>
      </c>
      <c r="G245" s="11" t="s">
        <v>969</v>
      </c>
      <c r="H245" s="11" t="s">
        <v>970</v>
      </c>
      <c r="I245" s="13">
        <v>39083</v>
      </c>
      <c r="J245" s="13">
        <v>40512</v>
      </c>
      <c r="K245" s="13" t="s">
        <v>560</v>
      </c>
      <c r="L245" s="12">
        <v>2008432.85</v>
      </c>
      <c r="M245" s="12">
        <v>2008432.85</v>
      </c>
      <c r="N245" s="12">
        <v>1707167.92</v>
      </c>
      <c r="O245" s="55"/>
    </row>
    <row r="246" spans="1:15" ht="91.8" x14ac:dyDescent="0.3">
      <c r="A246" s="9">
        <v>243</v>
      </c>
      <c r="B246" s="11" t="s">
        <v>971</v>
      </c>
      <c r="C246" s="11" t="s">
        <v>972</v>
      </c>
      <c r="D246" s="11" t="s">
        <v>501</v>
      </c>
      <c r="E246" s="11" t="s">
        <v>113</v>
      </c>
      <c r="F246" s="11" t="s">
        <v>169</v>
      </c>
      <c r="G246" s="11" t="s">
        <v>170</v>
      </c>
      <c r="H246" s="11" t="s">
        <v>502</v>
      </c>
      <c r="I246" s="13">
        <v>39083</v>
      </c>
      <c r="J246" s="13">
        <v>40663</v>
      </c>
      <c r="K246" s="13" t="s">
        <v>354</v>
      </c>
      <c r="L246" s="12">
        <v>1535900</v>
      </c>
      <c r="M246" s="12">
        <v>1535900</v>
      </c>
      <c r="N246" s="12">
        <v>1305515</v>
      </c>
      <c r="O246" s="55"/>
    </row>
    <row r="247" spans="1:15" ht="71.400000000000006" x14ac:dyDescent="0.3">
      <c r="A247" s="9">
        <v>244</v>
      </c>
      <c r="B247" s="11" t="s">
        <v>973</v>
      </c>
      <c r="C247" s="11" t="s">
        <v>974</v>
      </c>
      <c r="D247" s="11" t="s">
        <v>975</v>
      </c>
      <c r="E247" s="11" t="s">
        <v>113</v>
      </c>
      <c r="F247" s="11" t="s">
        <v>254</v>
      </c>
      <c r="G247" s="11" t="s">
        <v>255</v>
      </c>
      <c r="H247" s="11" t="s">
        <v>976</v>
      </c>
      <c r="I247" s="13">
        <v>39083</v>
      </c>
      <c r="J247" s="13">
        <v>41455</v>
      </c>
      <c r="K247" s="13" t="s">
        <v>354</v>
      </c>
      <c r="L247" s="12">
        <v>1455160</v>
      </c>
      <c r="M247" s="12">
        <v>1451500</v>
      </c>
      <c r="N247" s="12">
        <v>1233775</v>
      </c>
      <c r="O247" s="55"/>
    </row>
    <row r="248" spans="1:15" ht="91.8" x14ac:dyDescent="0.3">
      <c r="A248" s="9">
        <v>245</v>
      </c>
      <c r="B248" s="11" t="s">
        <v>977</v>
      </c>
      <c r="C248" s="11" t="s">
        <v>978</v>
      </c>
      <c r="D248" s="11" t="s">
        <v>570</v>
      </c>
      <c r="E248" s="11" t="s">
        <v>10</v>
      </c>
      <c r="F248" s="11" t="s">
        <v>163</v>
      </c>
      <c r="G248" s="11" t="s">
        <v>571</v>
      </c>
      <c r="H248" s="11" t="s">
        <v>979</v>
      </c>
      <c r="I248" s="13">
        <v>39083</v>
      </c>
      <c r="J248" s="13">
        <v>41364</v>
      </c>
      <c r="K248" s="13" t="s">
        <v>361</v>
      </c>
      <c r="L248" s="12">
        <v>15123092.16</v>
      </c>
      <c r="M248" s="12">
        <v>15123092.16</v>
      </c>
      <c r="N248" s="12">
        <v>12854628.33</v>
      </c>
      <c r="O248" s="55"/>
    </row>
    <row r="249" spans="1:15" ht="91.8" x14ac:dyDescent="0.3">
      <c r="A249" s="9">
        <v>246</v>
      </c>
      <c r="B249" s="11" t="s">
        <v>980</v>
      </c>
      <c r="C249" s="11" t="s">
        <v>981</v>
      </c>
      <c r="D249" s="11" t="s">
        <v>982</v>
      </c>
      <c r="E249" s="11" t="s">
        <v>41</v>
      </c>
      <c r="F249" s="11" t="s">
        <v>48</v>
      </c>
      <c r="G249" s="11" t="s">
        <v>983</v>
      </c>
      <c r="H249" s="11" t="s">
        <v>984</v>
      </c>
      <c r="I249" s="13">
        <v>39083</v>
      </c>
      <c r="J249" s="13">
        <v>40847</v>
      </c>
      <c r="K249" s="13" t="s">
        <v>354</v>
      </c>
      <c r="L249" s="12">
        <v>1867770.86</v>
      </c>
      <c r="M249" s="12">
        <v>1859811.24</v>
      </c>
      <c r="N249" s="12">
        <v>1580839.55</v>
      </c>
      <c r="O249" s="55"/>
    </row>
    <row r="250" spans="1:15" ht="91.8" x14ac:dyDescent="0.3">
      <c r="A250" s="9">
        <v>247</v>
      </c>
      <c r="B250" s="11" t="s">
        <v>985</v>
      </c>
      <c r="C250" s="11" t="s">
        <v>986</v>
      </c>
      <c r="D250" s="11" t="s">
        <v>284</v>
      </c>
      <c r="E250" s="11" t="s">
        <v>99</v>
      </c>
      <c r="F250" s="11" t="s">
        <v>285</v>
      </c>
      <c r="G250" s="11" t="s">
        <v>286</v>
      </c>
      <c r="H250" s="11" t="s">
        <v>987</v>
      </c>
      <c r="I250" s="13">
        <v>39083</v>
      </c>
      <c r="J250" s="13">
        <v>40543</v>
      </c>
      <c r="K250" s="13" t="s">
        <v>361</v>
      </c>
      <c r="L250" s="12">
        <v>2836327.71</v>
      </c>
      <c r="M250" s="12">
        <v>2836327.71</v>
      </c>
      <c r="N250" s="12">
        <v>2410878.5499999998</v>
      </c>
      <c r="O250" s="55"/>
    </row>
    <row r="251" spans="1:15" ht="81.599999999999994" x14ac:dyDescent="0.3">
      <c r="A251" s="9">
        <v>248</v>
      </c>
      <c r="B251" s="11" t="s">
        <v>988</v>
      </c>
      <c r="C251" s="11" t="s">
        <v>989</v>
      </c>
      <c r="D251" s="11" t="s">
        <v>990</v>
      </c>
      <c r="E251" s="11" t="s">
        <v>128</v>
      </c>
      <c r="F251" s="11" t="s">
        <v>991</v>
      </c>
      <c r="G251" s="11" t="s">
        <v>992</v>
      </c>
      <c r="H251" s="11" t="s">
        <v>993</v>
      </c>
      <c r="I251" s="13">
        <v>39083</v>
      </c>
      <c r="J251" s="13">
        <v>40543</v>
      </c>
      <c r="K251" s="13" t="s">
        <v>361</v>
      </c>
      <c r="L251" s="12">
        <v>2411200</v>
      </c>
      <c r="M251" s="12">
        <v>2411200</v>
      </c>
      <c r="N251" s="12">
        <v>2049520</v>
      </c>
      <c r="O251" s="55"/>
    </row>
    <row r="252" spans="1:15" ht="61.2" x14ac:dyDescent="0.3">
      <c r="A252" s="9">
        <v>249</v>
      </c>
      <c r="B252" s="11" t="s">
        <v>994</v>
      </c>
      <c r="C252" s="11" t="s">
        <v>409</v>
      </c>
      <c r="D252" s="11" t="s">
        <v>995</v>
      </c>
      <c r="E252" s="11" t="s">
        <v>222</v>
      </c>
      <c r="F252" s="11" t="s">
        <v>411</v>
      </c>
      <c r="G252" s="11" t="s">
        <v>412</v>
      </c>
      <c r="H252" s="11" t="s">
        <v>413</v>
      </c>
      <c r="I252" s="13">
        <v>39083</v>
      </c>
      <c r="J252" s="13">
        <v>40816</v>
      </c>
      <c r="K252" s="13" t="s">
        <v>319</v>
      </c>
      <c r="L252" s="12">
        <v>1018611.98</v>
      </c>
      <c r="M252" s="12">
        <v>1018611.98</v>
      </c>
      <c r="N252" s="12">
        <v>865820.18</v>
      </c>
      <c r="O252" s="55"/>
    </row>
    <row r="253" spans="1:15" ht="91.8" x14ac:dyDescent="0.3">
      <c r="A253" s="9">
        <v>250</v>
      </c>
      <c r="B253" s="11" t="s">
        <v>996</v>
      </c>
      <c r="C253" s="11" t="s">
        <v>997</v>
      </c>
      <c r="D253" s="11" t="s">
        <v>998</v>
      </c>
      <c r="E253" s="11" t="s">
        <v>133</v>
      </c>
      <c r="F253" s="11" t="s">
        <v>297</v>
      </c>
      <c r="G253" s="11" t="s">
        <v>298</v>
      </c>
      <c r="H253" s="11" t="s">
        <v>999</v>
      </c>
      <c r="I253" s="13">
        <v>39083</v>
      </c>
      <c r="J253" s="13">
        <v>40633</v>
      </c>
      <c r="K253" s="13" t="s">
        <v>326</v>
      </c>
      <c r="L253" s="12">
        <v>11448085</v>
      </c>
      <c r="M253" s="12">
        <v>11448085</v>
      </c>
      <c r="N253" s="12">
        <v>9730872.25</v>
      </c>
      <c r="O253" s="55"/>
    </row>
    <row r="254" spans="1:15" ht="81.599999999999994" x14ac:dyDescent="0.3">
      <c r="A254" s="9">
        <v>251</v>
      </c>
      <c r="B254" s="11" t="s">
        <v>1000</v>
      </c>
      <c r="C254" s="11" t="s">
        <v>1001</v>
      </c>
      <c r="D254" s="11" t="s">
        <v>1002</v>
      </c>
      <c r="E254" s="11" t="s">
        <v>68</v>
      </c>
      <c r="F254" s="11" t="s">
        <v>1003</v>
      </c>
      <c r="G254" s="11" t="s">
        <v>1004</v>
      </c>
      <c r="H254" s="11" t="s">
        <v>1005</v>
      </c>
      <c r="I254" s="13">
        <v>39083</v>
      </c>
      <c r="J254" s="13">
        <v>40724</v>
      </c>
      <c r="K254" s="13" t="s">
        <v>361</v>
      </c>
      <c r="L254" s="12">
        <v>5541436.4900000002</v>
      </c>
      <c r="M254" s="12">
        <v>5541436.4900000002</v>
      </c>
      <c r="N254" s="12">
        <v>4710221.01</v>
      </c>
      <c r="O254" s="55"/>
    </row>
    <row r="255" spans="1:15" ht="102" x14ac:dyDescent="0.3">
      <c r="A255" s="9">
        <v>252</v>
      </c>
      <c r="B255" s="11" t="s">
        <v>1006</v>
      </c>
      <c r="C255" s="11" t="s">
        <v>1007</v>
      </c>
      <c r="D255" s="11" t="s">
        <v>1008</v>
      </c>
      <c r="E255" s="11" t="s">
        <v>81</v>
      </c>
      <c r="F255" s="11" t="s">
        <v>1009</v>
      </c>
      <c r="G255" s="11" t="s">
        <v>1010</v>
      </c>
      <c r="H255" s="11" t="s">
        <v>1011</v>
      </c>
      <c r="I255" s="13">
        <v>39083</v>
      </c>
      <c r="J255" s="13">
        <v>41882</v>
      </c>
      <c r="K255" s="13" t="s">
        <v>361</v>
      </c>
      <c r="L255" s="12">
        <v>3069937.9</v>
      </c>
      <c r="M255" s="12">
        <v>2740572.05</v>
      </c>
      <c r="N255" s="12">
        <v>2329486.23</v>
      </c>
      <c r="O255" s="55"/>
    </row>
    <row r="256" spans="1:15" ht="132.6" x14ac:dyDescent="0.3">
      <c r="A256" s="9">
        <v>253</v>
      </c>
      <c r="B256" s="11" t="s">
        <v>1012</v>
      </c>
      <c r="C256" s="11" t="s">
        <v>1013</v>
      </c>
      <c r="D256" s="11" t="s">
        <v>1014</v>
      </c>
      <c r="E256" s="11" t="s">
        <v>68</v>
      </c>
      <c r="F256" s="11" t="s">
        <v>1015</v>
      </c>
      <c r="G256" s="11" t="s">
        <v>1016</v>
      </c>
      <c r="H256" s="11" t="s">
        <v>1017</v>
      </c>
      <c r="I256" s="13">
        <v>39083</v>
      </c>
      <c r="J256" s="13">
        <v>40939</v>
      </c>
      <c r="K256" s="13" t="s">
        <v>361</v>
      </c>
      <c r="L256" s="12">
        <v>8264707.0099999998</v>
      </c>
      <c r="M256" s="12">
        <v>7886085.0099999998</v>
      </c>
      <c r="N256" s="12">
        <v>6703172.25</v>
      </c>
      <c r="O256" s="55"/>
    </row>
    <row r="257" spans="1:15" ht="112.2" x14ac:dyDescent="0.3">
      <c r="A257" s="9">
        <v>254</v>
      </c>
      <c r="B257" s="11" t="s">
        <v>1018</v>
      </c>
      <c r="C257" s="11" t="s">
        <v>1019</v>
      </c>
      <c r="D257" s="11" t="s">
        <v>1020</v>
      </c>
      <c r="E257" s="11" t="s">
        <v>68</v>
      </c>
      <c r="F257" s="11" t="s">
        <v>1021</v>
      </c>
      <c r="G257" s="11" t="s">
        <v>1022</v>
      </c>
      <c r="H257" s="11" t="s">
        <v>1023</v>
      </c>
      <c r="I257" s="13">
        <v>39448</v>
      </c>
      <c r="J257" s="13">
        <v>41274</v>
      </c>
      <c r="K257" s="13" t="s">
        <v>361</v>
      </c>
      <c r="L257" s="12">
        <v>58696733.420000002</v>
      </c>
      <c r="M257" s="12">
        <v>56689306.189999998</v>
      </c>
      <c r="N257" s="12">
        <v>48185910.259999998</v>
      </c>
      <c r="O257" s="55"/>
    </row>
    <row r="258" spans="1:15" ht="132.6" x14ac:dyDescent="0.3">
      <c r="A258" s="9">
        <v>255</v>
      </c>
      <c r="B258" s="11" t="s">
        <v>1024</v>
      </c>
      <c r="C258" s="11" t="s">
        <v>1025</v>
      </c>
      <c r="D258" s="11" t="s">
        <v>1026</v>
      </c>
      <c r="E258" s="11" t="s">
        <v>68</v>
      </c>
      <c r="F258" s="11" t="s">
        <v>87</v>
      </c>
      <c r="G258" s="11" t="s">
        <v>1027</v>
      </c>
      <c r="H258" s="11" t="s">
        <v>1028</v>
      </c>
      <c r="I258" s="13">
        <v>39083</v>
      </c>
      <c r="J258" s="13">
        <v>42369</v>
      </c>
      <c r="K258" s="13" t="s">
        <v>361</v>
      </c>
      <c r="L258" s="12">
        <v>100729875.13</v>
      </c>
      <c r="M258" s="12">
        <v>81661717.060000002</v>
      </c>
      <c r="N258" s="12">
        <v>69412459.5</v>
      </c>
      <c r="O258" s="55"/>
    </row>
    <row r="259" spans="1:15" ht="142.80000000000001" x14ac:dyDescent="0.3">
      <c r="A259" s="9">
        <v>256</v>
      </c>
      <c r="B259" s="11" t="s">
        <v>1029</v>
      </c>
      <c r="C259" s="11" t="s">
        <v>1030</v>
      </c>
      <c r="D259" s="11" t="s">
        <v>1031</v>
      </c>
      <c r="E259" s="11" t="s">
        <v>222</v>
      </c>
      <c r="F259" s="11" t="s">
        <v>1032</v>
      </c>
      <c r="G259" s="11" t="s">
        <v>1033</v>
      </c>
      <c r="H259" s="11" t="s">
        <v>1034</v>
      </c>
      <c r="I259" s="13">
        <v>39083</v>
      </c>
      <c r="J259" s="13">
        <v>42369</v>
      </c>
      <c r="K259" s="13" t="s">
        <v>361</v>
      </c>
      <c r="L259" s="12">
        <v>106217499.55</v>
      </c>
      <c r="M259" s="12">
        <v>103703689.55</v>
      </c>
      <c r="N259" s="12">
        <v>88148136.120000005</v>
      </c>
      <c r="O259" s="55"/>
    </row>
    <row r="260" spans="1:15" ht="153" x14ac:dyDescent="0.3">
      <c r="A260" s="9">
        <v>257</v>
      </c>
      <c r="B260" s="11" t="s">
        <v>1035</v>
      </c>
      <c r="C260" s="11" t="s">
        <v>1036</v>
      </c>
      <c r="D260" s="11" t="s">
        <v>1037</v>
      </c>
      <c r="E260" s="11" t="s">
        <v>68</v>
      </c>
      <c r="F260" s="11" t="s">
        <v>87</v>
      </c>
      <c r="G260" s="11" t="s">
        <v>1038</v>
      </c>
      <c r="H260" s="11" t="s">
        <v>1039</v>
      </c>
      <c r="I260" s="13">
        <v>39083</v>
      </c>
      <c r="J260" s="13">
        <v>42369</v>
      </c>
      <c r="K260" s="13" t="s">
        <v>354</v>
      </c>
      <c r="L260" s="12">
        <v>11697178.84</v>
      </c>
      <c r="M260" s="12">
        <v>11697178.84</v>
      </c>
      <c r="N260" s="12">
        <v>9942602.0099999998</v>
      </c>
      <c r="O260" s="55"/>
    </row>
    <row r="261" spans="1:15" ht="122.4" x14ac:dyDescent="0.3">
      <c r="A261" s="9">
        <v>258</v>
      </c>
      <c r="B261" s="11" t="s">
        <v>1040</v>
      </c>
      <c r="C261" s="11" t="s">
        <v>1041</v>
      </c>
      <c r="D261" s="11" t="s">
        <v>1014</v>
      </c>
      <c r="E261" s="11" t="s">
        <v>68</v>
      </c>
      <c r="F261" s="11" t="s">
        <v>1015</v>
      </c>
      <c r="G261" s="11" t="s">
        <v>1016</v>
      </c>
      <c r="H261" s="11" t="s">
        <v>1017</v>
      </c>
      <c r="I261" s="13">
        <v>39083</v>
      </c>
      <c r="J261" s="13">
        <v>42369</v>
      </c>
      <c r="K261" s="13" t="s">
        <v>361</v>
      </c>
      <c r="L261" s="12">
        <v>40461323.670000002</v>
      </c>
      <c r="M261" s="12">
        <v>40366255.579999998</v>
      </c>
      <c r="N261" s="12">
        <v>34311317.240000002</v>
      </c>
      <c r="O261" s="55"/>
    </row>
    <row r="262" spans="1:15" ht="112.2" x14ac:dyDescent="0.3">
      <c r="A262" s="9">
        <v>259</v>
      </c>
      <c r="B262" s="11" t="s">
        <v>1042</v>
      </c>
      <c r="C262" s="11" t="s">
        <v>1043</v>
      </c>
      <c r="D262" s="11" t="s">
        <v>982</v>
      </c>
      <c r="E262" s="11" t="s">
        <v>41</v>
      </c>
      <c r="F262" s="11" t="s">
        <v>48</v>
      </c>
      <c r="G262" s="11" t="s">
        <v>983</v>
      </c>
      <c r="H262" s="11" t="s">
        <v>984</v>
      </c>
      <c r="I262" s="13">
        <v>39083</v>
      </c>
      <c r="J262" s="13">
        <v>41090</v>
      </c>
      <c r="K262" s="13" t="s">
        <v>354</v>
      </c>
      <c r="L262" s="12">
        <v>13897579.220000001</v>
      </c>
      <c r="M262" s="12">
        <v>7498333.4100000001</v>
      </c>
      <c r="N262" s="12">
        <v>6373583.3899999997</v>
      </c>
      <c r="O262" s="55"/>
    </row>
    <row r="263" spans="1:15" ht="102" x14ac:dyDescent="0.3">
      <c r="A263" s="9">
        <v>260</v>
      </c>
      <c r="B263" s="11" t="s">
        <v>1044</v>
      </c>
      <c r="C263" s="11" t="s">
        <v>1045</v>
      </c>
      <c r="D263" s="11" t="s">
        <v>1046</v>
      </c>
      <c r="E263" s="11" t="s">
        <v>10</v>
      </c>
      <c r="F263" s="11" t="s">
        <v>163</v>
      </c>
      <c r="G263" s="11" t="s">
        <v>1047</v>
      </c>
      <c r="H263" s="11" t="s">
        <v>1048</v>
      </c>
      <c r="I263" s="13">
        <v>39083</v>
      </c>
      <c r="J263" s="13">
        <v>41455</v>
      </c>
      <c r="K263" s="13" t="s">
        <v>361</v>
      </c>
      <c r="L263" s="12">
        <v>36992500</v>
      </c>
      <c r="M263" s="12">
        <v>36990060</v>
      </c>
      <c r="N263" s="12">
        <v>31441551</v>
      </c>
      <c r="O263" s="55"/>
    </row>
    <row r="264" spans="1:15" ht="204" x14ac:dyDescent="0.3">
      <c r="A264" s="9">
        <v>261</v>
      </c>
      <c r="B264" s="11" t="s">
        <v>1049</v>
      </c>
      <c r="C264" s="11" t="s">
        <v>1050</v>
      </c>
      <c r="D264" s="11" t="s">
        <v>1051</v>
      </c>
      <c r="E264" s="11" t="s">
        <v>68</v>
      </c>
      <c r="F264" s="11" t="s">
        <v>1015</v>
      </c>
      <c r="G264" s="11" t="s">
        <v>1016</v>
      </c>
      <c r="H264" s="11" t="s">
        <v>1017</v>
      </c>
      <c r="I264" s="13">
        <v>39083</v>
      </c>
      <c r="J264" s="13">
        <v>41274</v>
      </c>
      <c r="K264" s="13" t="s">
        <v>361</v>
      </c>
      <c r="L264" s="12">
        <v>4342455.6500000004</v>
      </c>
      <c r="M264" s="12">
        <v>4320089.1500000004</v>
      </c>
      <c r="N264" s="12">
        <v>3672075.77</v>
      </c>
      <c r="O264" s="55"/>
    </row>
    <row r="265" spans="1:15" ht="122.4" x14ac:dyDescent="0.3">
      <c r="A265" s="9">
        <v>262</v>
      </c>
      <c r="B265" s="11" t="s">
        <v>1052</v>
      </c>
      <c r="C265" s="11" t="s">
        <v>1053</v>
      </c>
      <c r="D265" s="11" t="s">
        <v>1054</v>
      </c>
      <c r="E265" s="11" t="s">
        <v>68</v>
      </c>
      <c r="F265" s="11" t="s">
        <v>87</v>
      </c>
      <c r="G265" s="11" t="s">
        <v>1055</v>
      </c>
      <c r="H265" s="11" t="s">
        <v>1056</v>
      </c>
      <c r="I265" s="13">
        <v>39083</v>
      </c>
      <c r="J265" s="13">
        <v>41670</v>
      </c>
      <c r="K265" s="13" t="s">
        <v>354</v>
      </c>
      <c r="L265" s="12">
        <v>6481898.5700000003</v>
      </c>
      <c r="M265" s="12">
        <v>6481898.5700000003</v>
      </c>
      <c r="N265" s="12">
        <v>5509613.7800000003</v>
      </c>
      <c r="O265" s="55"/>
    </row>
    <row r="266" spans="1:15" ht="142.80000000000001" x14ac:dyDescent="0.3">
      <c r="A266" s="9">
        <v>263</v>
      </c>
      <c r="B266" s="11" t="s">
        <v>1057</v>
      </c>
      <c r="C266" s="11" t="s">
        <v>1058</v>
      </c>
      <c r="D266" s="11" t="s">
        <v>1059</v>
      </c>
      <c r="E266" s="11" t="s">
        <v>68</v>
      </c>
      <c r="F266" s="11" t="s">
        <v>87</v>
      </c>
      <c r="G266" s="11" t="s">
        <v>1060</v>
      </c>
      <c r="H266" s="11" t="s">
        <v>1061</v>
      </c>
      <c r="I266" s="13">
        <v>39083</v>
      </c>
      <c r="J266" s="13">
        <v>42369</v>
      </c>
      <c r="K266" s="13" t="s">
        <v>361</v>
      </c>
      <c r="L266" s="12">
        <v>50765344.270000003</v>
      </c>
      <c r="M266" s="12">
        <v>50762594.270000003</v>
      </c>
      <c r="N266" s="12">
        <v>43148205.119999997</v>
      </c>
      <c r="O266" s="55"/>
    </row>
    <row r="267" spans="1:15" ht="122.4" x14ac:dyDescent="0.3">
      <c r="A267" s="9">
        <v>264</v>
      </c>
      <c r="B267" s="11" t="s">
        <v>1062</v>
      </c>
      <c r="C267" s="11" t="s">
        <v>1063</v>
      </c>
      <c r="D267" s="11" t="s">
        <v>1054</v>
      </c>
      <c r="E267" s="11" t="s">
        <v>68</v>
      </c>
      <c r="F267" s="11" t="s">
        <v>87</v>
      </c>
      <c r="G267" s="11" t="s">
        <v>1055</v>
      </c>
      <c r="H267" s="11" t="s">
        <v>1064</v>
      </c>
      <c r="I267" s="13">
        <v>39083</v>
      </c>
      <c r="J267" s="13">
        <v>42185</v>
      </c>
      <c r="K267" s="13" t="s">
        <v>354</v>
      </c>
      <c r="L267" s="12">
        <v>9195692.4499999993</v>
      </c>
      <c r="M267" s="12">
        <v>9195692.4499999993</v>
      </c>
      <c r="N267" s="12">
        <v>7816338.5800000001</v>
      </c>
      <c r="O267" s="55"/>
    </row>
    <row r="268" spans="1:15" ht="122.4" x14ac:dyDescent="0.3">
      <c r="A268" s="9">
        <v>265</v>
      </c>
      <c r="B268" s="11" t="s">
        <v>1065</v>
      </c>
      <c r="C268" s="11" t="s">
        <v>1066</v>
      </c>
      <c r="D268" s="11" t="s">
        <v>1054</v>
      </c>
      <c r="E268" s="11" t="s">
        <v>68</v>
      </c>
      <c r="F268" s="11" t="s">
        <v>87</v>
      </c>
      <c r="G268" s="11" t="s">
        <v>1055</v>
      </c>
      <c r="H268" s="11" t="s">
        <v>1067</v>
      </c>
      <c r="I268" s="13">
        <v>39083</v>
      </c>
      <c r="J268" s="13">
        <v>42369</v>
      </c>
      <c r="K268" s="13" t="s">
        <v>354</v>
      </c>
      <c r="L268" s="12">
        <v>14191645.4</v>
      </c>
      <c r="M268" s="12">
        <v>14191645.4</v>
      </c>
      <c r="N268" s="12">
        <v>12062898.59</v>
      </c>
      <c r="O268" s="55"/>
    </row>
    <row r="269" spans="1:15" ht="91.8" x14ac:dyDescent="0.3">
      <c r="A269" s="9">
        <v>266</v>
      </c>
      <c r="B269" s="11" t="s">
        <v>1068</v>
      </c>
      <c r="C269" s="11" t="s">
        <v>1069</v>
      </c>
      <c r="D269" s="11" t="s">
        <v>1070</v>
      </c>
      <c r="E269" s="11" t="s">
        <v>1071</v>
      </c>
      <c r="F269" s="11" t="s">
        <v>334</v>
      </c>
      <c r="G269" s="11" t="s">
        <v>1072</v>
      </c>
      <c r="H269" s="11" t="s">
        <v>1073</v>
      </c>
      <c r="I269" s="13">
        <v>39083</v>
      </c>
      <c r="J269" s="13">
        <v>41455</v>
      </c>
      <c r="K269" s="13" t="s">
        <v>354</v>
      </c>
      <c r="L269" s="12">
        <v>2455034.96</v>
      </c>
      <c r="M269" s="12">
        <v>2454908</v>
      </c>
      <c r="N269" s="12">
        <v>2086671.8</v>
      </c>
      <c r="O269" s="55"/>
    </row>
    <row r="270" spans="1:15" ht="142.80000000000001" x14ac:dyDescent="0.3">
      <c r="A270" s="9">
        <v>267</v>
      </c>
      <c r="B270" s="11" t="s">
        <v>1074</v>
      </c>
      <c r="C270" s="11" t="s">
        <v>1075</v>
      </c>
      <c r="D270" s="11" t="s">
        <v>1059</v>
      </c>
      <c r="E270" s="11" t="s">
        <v>68</v>
      </c>
      <c r="F270" s="11" t="s">
        <v>87</v>
      </c>
      <c r="G270" s="11" t="s">
        <v>1060</v>
      </c>
      <c r="H270" s="11" t="s">
        <v>1061</v>
      </c>
      <c r="I270" s="13">
        <v>39448</v>
      </c>
      <c r="J270" s="13">
        <v>40999</v>
      </c>
      <c r="K270" s="13" t="s">
        <v>361</v>
      </c>
      <c r="L270" s="12">
        <v>41648047.399999999</v>
      </c>
      <c r="M270" s="12">
        <v>41028047.399999999</v>
      </c>
      <c r="N270" s="12">
        <v>33126200</v>
      </c>
      <c r="O270" s="55"/>
    </row>
    <row r="271" spans="1:15" ht="112.2" x14ac:dyDescent="0.3">
      <c r="A271" s="9">
        <v>268</v>
      </c>
      <c r="B271" s="11" t="s">
        <v>1076</v>
      </c>
      <c r="C271" s="11" t="s">
        <v>1077</v>
      </c>
      <c r="D271" s="11" t="s">
        <v>532</v>
      </c>
      <c r="E271" s="11" t="s">
        <v>68</v>
      </c>
      <c r="F271" s="11" t="s">
        <v>87</v>
      </c>
      <c r="G271" s="11" t="s">
        <v>533</v>
      </c>
      <c r="H271" s="11" t="s">
        <v>534</v>
      </c>
      <c r="I271" s="13">
        <v>39083</v>
      </c>
      <c r="J271" s="13">
        <v>41698</v>
      </c>
      <c r="K271" s="13" t="s">
        <v>354</v>
      </c>
      <c r="L271" s="12">
        <v>10952393.57</v>
      </c>
      <c r="M271" s="12">
        <v>10951448.57</v>
      </c>
      <c r="N271" s="12">
        <v>9308731.2799999993</v>
      </c>
      <c r="O271" s="55"/>
    </row>
    <row r="272" spans="1:15" ht="102" x14ac:dyDescent="0.3">
      <c r="A272" s="9">
        <v>269</v>
      </c>
      <c r="B272" s="11" t="s">
        <v>1078</v>
      </c>
      <c r="C272" s="11" t="s">
        <v>1079</v>
      </c>
      <c r="D272" s="11" t="s">
        <v>1080</v>
      </c>
      <c r="E272" s="11" t="s">
        <v>204</v>
      </c>
      <c r="F272" s="11" t="s">
        <v>549</v>
      </c>
      <c r="G272" s="11" t="s">
        <v>1081</v>
      </c>
      <c r="H272" s="11" t="s">
        <v>1082</v>
      </c>
      <c r="I272" s="13">
        <v>39083</v>
      </c>
      <c r="J272" s="13">
        <v>42338</v>
      </c>
      <c r="K272" s="13" t="s">
        <v>889</v>
      </c>
      <c r="L272" s="12">
        <v>4674761.01</v>
      </c>
      <c r="M272" s="12">
        <v>4674761.01</v>
      </c>
      <c r="N272" s="12">
        <v>3973546.85</v>
      </c>
      <c r="O272" s="55"/>
    </row>
    <row r="273" spans="1:15" ht="122.4" x14ac:dyDescent="0.3">
      <c r="A273" s="9">
        <v>270</v>
      </c>
      <c r="B273" s="11" t="s">
        <v>1083</v>
      </c>
      <c r="C273" s="11" t="s">
        <v>1084</v>
      </c>
      <c r="D273" s="11" t="s">
        <v>548</v>
      </c>
      <c r="E273" s="11" t="s">
        <v>204</v>
      </c>
      <c r="F273" s="11" t="s">
        <v>549</v>
      </c>
      <c r="G273" s="11" t="s">
        <v>550</v>
      </c>
      <c r="H273" s="11" t="s">
        <v>551</v>
      </c>
      <c r="I273" s="13">
        <v>39083</v>
      </c>
      <c r="J273" s="13">
        <v>40877</v>
      </c>
      <c r="K273" s="13" t="s">
        <v>354</v>
      </c>
      <c r="L273" s="12">
        <v>8852798.4600000009</v>
      </c>
      <c r="M273" s="12">
        <v>8852798.4600000009</v>
      </c>
      <c r="N273" s="12">
        <v>7524878.6900000004</v>
      </c>
      <c r="O273" s="55"/>
    </row>
    <row r="274" spans="1:15" ht="91.8" x14ac:dyDescent="0.3">
      <c r="A274" s="9">
        <v>271</v>
      </c>
      <c r="B274" s="11" t="s">
        <v>1085</v>
      </c>
      <c r="C274" s="11" t="s">
        <v>1086</v>
      </c>
      <c r="D274" s="11" t="s">
        <v>1087</v>
      </c>
      <c r="E274" s="11" t="s">
        <v>210</v>
      </c>
      <c r="F274" s="11" t="s">
        <v>211</v>
      </c>
      <c r="G274" s="11" t="s">
        <v>1088</v>
      </c>
      <c r="H274" s="11" t="s">
        <v>1089</v>
      </c>
      <c r="I274" s="13">
        <v>39083</v>
      </c>
      <c r="J274" s="13">
        <v>41973</v>
      </c>
      <c r="K274" s="13" t="s">
        <v>361</v>
      </c>
      <c r="L274" s="12">
        <v>63539992.189999998</v>
      </c>
      <c r="M274" s="12">
        <v>51298300.149999999</v>
      </c>
      <c r="N274" s="12">
        <v>43603555.119999997</v>
      </c>
      <c r="O274" s="55"/>
    </row>
    <row r="275" spans="1:15" ht="122.4" x14ac:dyDescent="0.3">
      <c r="A275" s="9">
        <v>272</v>
      </c>
      <c r="B275" s="11" t="s">
        <v>1090</v>
      </c>
      <c r="C275" s="11" t="s">
        <v>1091</v>
      </c>
      <c r="D275" s="11" t="s">
        <v>1092</v>
      </c>
      <c r="E275" s="11" t="s">
        <v>10</v>
      </c>
      <c r="F275" s="11" t="s">
        <v>163</v>
      </c>
      <c r="G275" s="11" t="s">
        <v>571</v>
      </c>
      <c r="H275" s="11" t="s">
        <v>979</v>
      </c>
      <c r="I275" s="13">
        <v>39083</v>
      </c>
      <c r="J275" s="13">
        <v>41943</v>
      </c>
      <c r="K275" s="13" t="s">
        <v>361</v>
      </c>
      <c r="L275" s="12">
        <v>33771460.060000002</v>
      </c>
      <c r="M275" s="12">
        <v>33711023.259999998</v>
      </c>
      <c r="N275" s="12">
        <v>28654369.719999999</v>
      </c>
      <c r="O275" s="55"/>
    </row>
    <row r="276" spans="1:15" ht="102" x14ac:dyDescent="0.3">
      <c r="A276" s="9">
        <v>273</v>
      </c>
      <c r="B276" s="11" t="s">
        <v>1093</v>
      </c>
      <c r="C276" s="11" t="s">
        <v>1094</v>
      </c>
      <c r="D276" s="11" t="s">
        <v>1095</v>
      </c>
      <c r="E276" s="11" t="s">
        <v>68</v>
      </c>
      <c r="F276" s="11" t="s">
        <v>87</v>
      </c>
      <c r="G276" s="11" t="s">
        <v>1096</v>
      </c>
      <c r="H276" s="11" t="s">
        <v>1097</v>
      </c>
      <c r="I276" s="13">
        <v>39083</v>
      </c>
      <c r="J276" s="13">
        <v>40633</v>
      </c>
      <c r="K276" s="13" t="s">
        <v>354</v>
      </c>
      <c r="L276" s="12">
        <v>4423487.26</v>
      </c>
      <c r="M276" s="12">
        <v>4423487.26</v>
      </c>
      <c r="N276" s="12">
        <v>3759964.17</v>
      </c>
      <c r="O276" s="55"/>
    </row>
    <row r="277" spans="1:15" ht="81.599999999999994" x14ac:dyDescent="0.3">
      <c r="A277" s="9">
        <v>274</v>
      </c>
      <c r="B277" s="11" t="s">
        <v>1098</v>
      </c>
      <c r="C277" s="11" t="s">
        <v>1099</v>
      </c>
      <c r="D277" s="11" t="s">
        <v>1100</v>
      </c>
      <c r="E277" s="11" t="s">
        <v>68</v>
      </c>
      <c r="F277" s="11" t="s">
        <v>87</v>
      </c>
      <c r="G277" s="11" t="s">
        <v>1101</v>
      </c>
      <c r="H277" s="11" t="s">
        <v>1102</v>
      </c>
      <c r="I277" s="13">
        <v>39356</v>
      </c>
      <c r="J277" s="13">
        <v>41517</v>
      </c>
      <c r="K277" s="13" t="s">
        <v>361</v>
      </c>
      <c r="L277" s="12">
        <v>69000000</v>
      </c>
      <c r="M277" s="12">
        <v>69000000</v>
      </c>
      <c r="N277" s="12">
        <v>58650000</v>
      </c>
      <c r="O277" s="55"/>
    </row>
    <row r="278" spans="1:15" ht="122.4" x14ac:dyDescent="0.3">
      <c r="A278" s="9">
        <v>275</v>
      </c>
      <c r="B278" s="11" t="s">
        <v>1103</v>
      </c>
      <c r="C278" s="11" t="s">
        <v>1104</v>
      </c>
      <c r="D278" s="11" t="s">
        <v>1105</v>
      </c>
      <c r="E278" s="11" t="s">
        <v>81</v>
      </c>
      <c r="F278" s="11" t="s">
        <v>1106</v>
      </c>
      <c r="G278" s="11" t="s">
        <v>1107</v>
      </c>
      <c r="H278" s="11" t="s">
        <v>1108</v>
      </c>
      <c r="I278" s="13">
        <v>39083</v>
      </c>
      <c r="J278" s="13">
        <v>41943</v>
      </c>
      <c r="K278" s="13" t="s">
        <v>354</v>
      </c>
      <c r="L278" s="12">
        <v>12000000</v>
      </c>
      <c r="M278" s="12">
        <v>12000000</v>
      </c>
      <c r="N278" s="12">
        <v>10200000</v>
      </c>
      <c r="O278" s="55"/>
    </row>
    <row r="279" spans="1:15" ht="142.80000000000001" x14ac:dyDescent="0.3">
      <c r="A279" s="9">
        <v>276</v>
      </c>
      <c r="B279" s="11" t="s">
        <v>1109</v>
      </c>
      <c r="C279" s="11" t="s">
        <v>1110</v>
      </c>
      <c r="D279" s="11" t="s">
        <v>1111</v>
      </c>
      <c r="E279" s="11" t="s">
        <v>106</v>
      </c>
      <c r="F279" s="11" t="s">
        <v>451</v>
      </c>
      <c r="G279" s="11" t="s">
        <v>1112</v>
      </c>
      <c r="H279" s="11" t="s">
        <v>1113</v>
      </c>
      <c r="I279" s="13">
        <v>39083</v>
      </c>
      <c r="J279" s="13">
        <v>42369</v>
      </c>
      <c r="K279" s="13" t="s">
        <v>361</v>
      </c>
      <c r="L279" s="12">
        <v>101021559.48</v>
      </c>
      <c r="M279" s="12">
        <v>99865645.760000005</v>
      </c>
      <c r="N279" s="12">
        <v>84885798.890000001</v>
      </c>
      <c r="O279" s="55"/>
    </row>
    <row r="280" spans="1:15" ht="112.2" x14ac:dyDescent="0.3">
      <c r="A280" s="9">
        <v>277</v>
      </c>
      <c r="B280" s="11" t="s">
        <v>1114</v>
      </c>
      <c r="C280" s="11" t="s">
        <v>1115</v>
      </c>
      <c r="D280" s="11" t="s">
        <v>1095</v>
      </c>
      <c r="E280" s="11" t="s">
        <v>68</v>
      </c>
      <c r="F280" s="11" t="s">
        <v>87</v>
      </c>
      <c r="G280" s="11" t="s">
        <v>1096</v>
      </c>
      <c r="H280" s="11" t="s">
        <v>1097</v>
      </c>
      <c r="I280" s="13">
        <v>39083</v>
      </c>
      <c r="J280" s="13">
        <v>40633</v>
      </c>
      <c r="K280" s="13" t="s">
        <v>354</v>
      </c>
      <c r="L280" s="12">
        <v>3836086.54</v>
      </c>
      <c r="M280" s="12">
        <v>3836086.54</v>
      </c>
      <c r="N280" s="12">
        <v>3260673.55</v>
      </c>
      <c r="O280" s="55"/>
    </row>
    <row r="281" spans="1:15" ht="122.4" x14ac:dyDescent="0.3">
      <c r="A281" s="9">
        <v>278</v>
      </c>
      <c r="B281" s="11" t="s">
        <v>1116</v>
      </c>
      <c r="C281" s="11" t="s">
        <v>1117</v>
      </c>
      <c r="D281" s="11" t="s">
        <v>1118</v>
      </c>
      <c r="E281" s="11" t="s">
        <v>68</v>
      </c>
      <c r="F281" s="11" t="s">
        <v>87</v>
      </c>
      <c r="G281" s="11" t="s">
        <v>1119</v>
      </c>
      <c r="H281" s="11" t="s">
        <v>1120</v>
      </c>
      <c r="I281" s="13">
        <v>39083</v>
      </c>
      <c r="J281" s="13">
        <v>41670</v>
      </c>
      <c r="K281" s="13" t="s">
        <v>354</v>
      </c>
      <c r="L281" s="12">
        <v>2751624</v>
      </c>
      <c r="M281" s="12">
        <v>2751624</v>
      </c>
      <c r="N281" s="12">
        <v>2338880.4</v>
      </c>
      <c r="O281" s="55"/>
    </row>
    <row r="282" spans="1:15" ht="81.599999999999994" x14ac:dyDescent="0.3">
      <c r="A282" s="9">
        <v>279</v>
      </c>
      <c r="B282" s="11" t="s">
        <v>1121</v>
      </c>
      <c r="C282" s="11" t="s">
        <v>1122</v>
      </c>
      <c r="D282" s="11" t="s">
        <v>450</v>
      </c>
      <c r="E282" s="11" t="s">
        <v>106</v>
      </c>
      <c r="F282" s="11" t="s">
        <v>451</v>
      </c>
      <c r="G282" s="11" t="s">
        <v>452</v>
      </c>
      <c r="H282" s="11" t="s">
        <v>453</v>
      </c>
      <c r="I282" s="13">
        <v>39083</v>
      </c>
      <c r="J282" s="13">
        <v>40574</v>
      </c>
      <c r="K282" s="13" t="s">
        <v>361</v>
      </c>
      <c r="L282" s="12">
        <v>9886019.3499999996</v>
      </c>
      <c r="M282" s="12">
        <v>9876019.3499999996</v>
      </c>
      <c r="N282" s="12">
        <v>8394616.4399999995</v>
      </c>
      <c r="O282" s="55"/>
    </row>
    <row r="283" spans="1:15" ht="153" x14ac:dyDescent="0.3">
      <c r="A283" s="9">
        <v>280</v>
      </c>
      <c r="B283" s="11" t="s">
        <v>1123</v>
      </c>
      <c r="C283" s="11" t="s">
        <v>1124</v>
      </c>
      <c r="D283" s="11" t="s">
        <v>1125</v>
      </c>
      <c r="E283" s="11" t="s">
        <v>99</v>
      </c>
      <c r="F283" s="11" t="s">
        <v>217</v>
      </c>
      <c r="G283" s="11" t="s">
        <v>1126</v>
      </c>
      <c r="H283" s="11" t="s">
        <v>1127</v>
      </c>
      <c r="I283" s="13">
        <v>39083</v>
      </c>
      <c r="J283" s="13">
        <v>42369</v>
      </c>
      <c r="K283" s="13" t="s">
        <v>361</v>
      </c>
      <c r="L283" s="12">
        <v>27280780</v>
      </c>
      <c r="M283" s="12">
        <v>27129550</v>
      </c>
      <c r="N283" s="12">
        <v>23060117.5</v>
      </c>
      <c r="O283" s="55"/>
    </row>
    <row r="284" spans="1:15" ht="112.2" x14ac:dyDescent="0.3">
      <c r="A284" s="9">
        <v>281</v>
      </c>
      <c r="B284" s="11" t="s">
        <v>1128</v>
      </c>
      <c r="C284" s="11" t="s">
        <v>1129</v>
      </c>
      <c r="D284" s="11" t="s">
        <v>1130</v>
      </c>
      <c r="E284" s="11" t="s">
        <v>68</v>
      </c>
      <c r="F284" s="11" t="s">
        <v>87</v>
      </c>
      <c r="G284" s="11" t="s">
        <v>1131</v>
      </c>
      <c r="H284" s="11" t="s">
        <v>1132</v>
      </c>
      <c r="I284" s="13">
        <v>39083</v>
      </c>
      <c r="J284" s="13">
        <v>40543</v>
      </c>
      <c r="K284" s="13" t="s">
        <v>354</v>
      </c>
      <c r="L284" s="12">
        <v>1928500</v>
      </c>
      <c r="M284" s="12">
        <v>1924479.79</v>
      </c>
      <c r="N284" s="12">
        <v>1635807.82</v>
      </c>
      <c r="O284" s="55"/>
    </row>
    <row r="285" spans="1:15" ht="91.8" x14ac:dyDescent="0.3">
      <c r="A285" s="9">
        <v>282</v>
      </c>
      <c r="B285" s="11" t="s">
        <v>1133</v>
      </c>
      <c r="C285" s="11" t="s">
        <v>1134</v>
      </c>
      <c r="D285" s="11" t="s">
        <v>1135</v>
      </c>
      <c r="E285" s="11" t="s">
        <v>106</v>
      </c>
      <c r="F285" s="11" t="s">
        <v>451</v>
      </c>
      <c r="G285" s="11" t="s">
        <v>1112</v>
      </c>
      <c r="H285" s="11" t="s">
        <v>1136</v>
      </c>
      <c r="I285" s="13">
        <v>39083</v>
      </c>
      <c r="J285" s="13">
        <v>40663</v>
      </c>
      <c r="K285" s="13" t="s">
        <v>354</v>
      </c>
      <c r="L285" s="12">
        <v>5521600</v>
      </c>
      <c r="M285" s="12">
        <v>5521600</v>
      </c>
      <c r="N285" s="12">
        <v>4693360</v>
      </c>
      <c r="O285" s="55"/>
    </row>
    <row r="286" spans="1:15" ht="81.599999999999994" x14ac:dyDescent="0.3">
      <c r="A286" s="9">
        <v>283</v>
      </c>
      <c r="B286" s="11" t="s">
        <v>1137</v>
      </c>
      <c r="C286" s="11" t="s">
        <v>1138</v>
      </c>
      <c r="D286" s="11" t="s">
        <v>1139</v>
      </c>
      <c r="E286" s="11" t="s">
        <v>81</v>
      </c>
      <c r="F286" s="11" t="s">
        <v>308</v>
      </c>
      <c r="G286" s="11" t="s">
        <v>1140</v>
      </c>
      <c r="H286" s="11" t="s">
        <v>1141</v>
      </c>
      <c r="I286" s="13">
        <v>39083</v>
      </c>
      <c r="J286" s="13">
        <v>42369</v>
      </c>
      <c r="K286" s="13" t="s">
        <v>361</v>
      </c>
      <c r="L286" s="12">
        <v>12842189.460000001</v>
      </c>
      <c r="M286" s="12">
        <v>9534146.5199999996</v>
      </c>
      <c r="N286" s="12">
        <v>8104024.54</v>
      </c>
      <c r="O286" s="55"/>
    </row>
    <row r="287" spans="1:15" ht="122.4" x14ac:dyDescent="0.3">
      <c r="A287" s="9">
        <v>284</v>
      </c>
      <c r="B287" s="11" t="s">
        <v>1142</v>
      </c>
      <c r="C287" s="11" t="s">
        <v>1143</v>
      </c>
      <c r="D287" s="11" t="s">
        <v>1144</v>
      </c>
      <c r="E287" s="11" t="s">
        <v>210</v>
      </c>
      <c r="F287" s="11" t="s">
        <v>1145</v>
      </c>
      <c r="G287" s="11" t="s">
        <v>1146</v>
      </c>
      <c r="H287" s="11" t="s">
        <v>1147</v>
      </c>
      <c r="I287" s="13">
        <v>39083</v>
      </c>
      <c r="J287" s="13">
        <v>40543</v>
      </c>
      <c r="K287" s="13" t="s">
        <v>354</v>
      </c>
      <c r="L287" s="12">
        <v>4651537.9800000004</v>
      </c>
      <c r="M287" s="12">
        <v>4651537.9800000004</v>
      </c>
      <c r="N287" s="12">
        <v>3953807.28</v>
      </c>
      <c r="O287" s="55"/>
    </row>
    <row r="288" spans="1:15" ht="102" x14ac:dyDescent="0.3">
      <c r="A288" s="9">
        <v>285</v>
      </c>
      <c r="B288" s="11" t="s">
        <v>1148</v>
      </c>
      <c r="C288" s="11" t="s">
        <v>1149</v>
      </c>
      <c r="D288" s="11" t="s">
        <v>1150</v>
      </c>
      <c r="E288" s="11" t="s">
        <v>81</v>
      </c>
      <c r="F288" s="11" t="s">
        <v>308</v>
      </c>
      <c r="G288" s="11" t="s">
        <v>1151</v>
      </c>
      <c r="H288" s="11" t="s">
        <v>1152</v>
      </c>
      <c r="I288" s="13">
        <v>39083</v>
      </c>
      <c r="J288" s="13">
        <v>41060</v>
      </c>
      <c r="K288" s="13" t="s">
        <v>361</v>
      </c>
      <c r="L288" s="12">
        <v>8089297.8399999999</v>
      </c>
      <c r="M288" s="12">
        <v>8089297.8399999999</v>
      </c>
      <c r="N288" s="12">
        <v>6875903.1600000001</v>
      </c>
      <c r="O288" s="55"/>
    </row>
    <row r="289" spans="1:15" ht="112.2" x14ac:dyDescent="0.3">
      <c r="A289" s="9">
        <v>286</v>
      </c>
      <c r="B289" s="11" t="s">
        <v>1153</v>
      </c>
      <c r="C289" s="11" t="s">
        <v>1154</v>
      </c>
      <c r="D289" s="11" t="s">
        <v>1155</v>
      </c>
      <c r="E289" s="11" t="s">
        <v>222</v>
      </c>
      <c r="F289" s="11" t="s">
        <v>1032</v>
      </c>
      <c r="G289" s="11" t="s">
        <v>1033</v>
      </c>
      <c r="H289" s="11" t="s">
        <v>1156</v>
      </c>
      <c r="I289" s="13">
        <v>39083</v>
      </c>
      <c r="J289" s="13">
        <v>40602</v>
      </c>
      <c r="K289" s="13" t="s">
        <v>354</v>
      </c>
      <c r="L289" s="12">
        <v>9989721.4600000009</v>
      </c>
      <c r="M289" s="12">
        <v>9988501.4600000009</v>
      </c>
      <c r="N289" s="12">
        <v>8490226.2400000002</v>
      </c>
      <c r="O289" s="55"/>
    </row>
    <row r="290" spans="1:15" ht="102" x14ac:dyDescent="0.3">
      <c r="A290" s="9">
        <v>287</v>
      </c>
      <c r="B290" s="11" t="s">
        <v>1157</v>
      </c>
      <c r="C290" s="11" t="s">
        <v>1158</v>
      </c>
      <c r="D290" s="11" t="s">
        <v>1159</v>
      </c>
      <c r="E290" s="11" t="s">
        <v>81</v>
      </c>
      <c r="F290" s="11" t="s">
        <v>1106</v>
      </c>
      <c r="G290" s="11" t="s">
        <v>1107</v>
      </c>
      <c r="H290" s="11" t="s">
        <v>1108</v>
      </c>
      <c r="I290" s="13">
        <v>39083</v>
      </c>
      <c r="J290" s="13">
        <v>40574</v>
      </c>
      <c r="K290" s="13" t="s">
        <v>354</v>
      </c>
      <c r="L290" s="12">
        <v>9999761</v>
      </c>
      <c r="M290" s="12">
        <v>9929261</v>
      </c>
      <c r="N290" s="12">
        <v>8439871.8499999996</v>
      </c>
      <c r="O290" s="55"/>
    </row>
    <row r="291" spans="1:15" ht="112.2" x14ac:dyDescent="0.3">
      <c r="A291" s="9">
        <v>288</v>
      </c>
      <c r="B291" s="11" t="s">
        <v>1160</v>
      </c>
      <c r="C291" s="11" t="s">
        <v>1161</v>
      </c>
      <c r="D291" s="11" t="s">
        <v>1162</v>
      </c>
      <c r="E291" s="11" t="s">
        <v>68</v>
      </c>
      <c r="F291" s="11" t="s">
        <v>1015</v>
      </c>
      <c r="G291" s="11" t="s">
        <v>1016</v>
      </c>
      <c r="H291" s="11" t="s">
        <v>1163</v>
      </c>
      <c r="I291" s="13">
        <v>39083</v>
      </c>
      <c r="J291" s="13">
        <v>41882</v>
      </c>
      <c r="K291" s="13" t="s">
        <v>889</v>
      </c>
      <c r="L291" s="12">
        <v>14758966.49</v>
      </c>
      <c r="M291" s="12">
        <v>9968407.1099999994</v>
      </c>
      <c r="N291" s="12">
        <v>8473146.0199999996</v>
      </c>
      <c r="O291" s="55"/>
    </row>
    <row r="292" spans="1:15" ht="122.4" x14ac:dyDescent="0.3">
      <c r="A292" s="9">
        <v>289</v>
      </c>
      <c r="B292" s="11" t="s">
        <v>1164</v>
      </c>
      <c r="C292" s="11" t="s">
        <v>1165</v>
      </c>
      <c r="D292" s="11" t="s">
        <v>1166</v>
      </c>
      <c r="E292" s="11" t="s">
        <v>113</v>
      </c>
      <c r="F292" s="11" t="s">
        <v>193</v>
      </c>
      <c r="G292" s="11" t="s">
        <v>1167</v>
      </c>
      <c r="H292" s="11" t="s">
        <v>1168</v>
      </c>
      <c r="I292" s="13">
        <v>39083</v>
      </c>
      <c r="J292" s="13">
        <v>40451</v>
      </c>
      <c r="K292" s="13" t="s">
        <v>354</v>
      </c>
      <c r="L292" s="12">
        <v>9825530.4000000004</v>
      </c>
      <c r="M292" s="12">
        <v>9825530.4000000004</v>
      </c>
      <c r="N292" s="12">
        <v>8351700.8399999999</v>
      </c>
      <c r="O292" s="55"/>
    </row>
    <row r="293" spans="1:15" ht="112.2" x14ac:dyDescent="0.3">
      <c r="A293" s="9">
        <v>290</v>
      </c>
      <c r="B293" s="11" t="s">
        <v>1169</v>
      </c>
      <c r="C293" s="11" t="s">
        <v>1170</v>
      </c>
      <c r="D293" s="11" t="s">
        <v>1171</v>
      </c>
      <c r="E293" s="11" t="s">
        <v>113</v>
      </c>
      <c r="F293" s="11" t="s">
        <v>193</v>
      </c>
      <c r="G293" s="11" t="s">
        <v>1172</v>
      </c>
      <c r="H293" s="11" t="s">
        <v>1173</v>
      </c>
      <c r="I293" s="13">
        <v>39083</v>
      </c>
      <c r="J293" s="13">
        <v>40724</v>
      </c>
      <c r="K293" s="13" t="s">
        <v>361</v>
      </c>
      <c r="L293" s="12">
        <v>9998000</v>
      </c>
      <c r="M293" s="12">
        <v>9998000</v>
      </c>
      <c r="N293" s="12">
        <v>8498300</v>
      </c>
      <c r="O293" s="55"/>
    </row>
    <row r="294" spans="1:15" ht="112.2" x14ac:dyDescent="0.3">
      <c r="A294" s="9">
        <v>291</v>
      </c>
      <c r="B294" s="11" t="s">
        <v>1174</v>
      </c>
      <c r="C294" s="11" t="s">
        <v>1175</v>
      </c>
      <c r="D294" s="11" t="s">
        <v>1092</v>
      </c>
      <c r="E294" s="11" t="s">
        <v>10</v>
      </c>
      <c r="F294" s="11" t="s">
        <v>163</v>
      </c>
      <c r="G294" s="11" t="s">
        <v>571</v>
      </c>
      <c r="H294" s="11" t="s">
        <v>979</v>
      </c>
      <c r="I294" s="13">
        <v>39083</v>
      </c>
      <c r="J294" s="13">
        <v>40999</v>
      </c>
      <c r="K294" s="13" t="s">
        <v>361</v>
      </c>
      <c r="L294" s="12">
        <v>10427660.029999999</v>
      </c>
      <c r="M294" s="12">
        <v>10000000</v>
      </c>
      <c r="N294" s="12">
        <v>8500000</v>
      </c>
      <c r="O294" s="55"/>
    </row>
    <row r="295" spans="1:15" ht="112.2" x14ac:dyDescent="0.3">
      <c r="A295" s="9">
        <v>292</v>
      </c>
      <c r="B295" s="11" t="s">
        <v>1176</v>
      </c>
      <c r="C295" s="11" t="s">
        <v>1177</v>
      </c>
      <c r="D295" s="11" t="s">
        <v>570</v>
      </c>
      <c r="E295" s="11" t="s">
        <v>10</v>
      </c>
      <c r="F295" s="11" t="s">
        <v>163</v>
      </c>
      <c r="G295" s="11" t="s">
        <v>571</v>
      </c>
      <c r="H295" s="11" t="s">
        <v>979</v>
      </c>
      <c r="I295" s="13">
        <v>39083</v>
      </c>
      <c r="J295" s="13">
        <v>41547</v>
      </c>
      <c r="K295" s="13" t="s">
        <v>361</v>
      </c>
      <c r="L295" s="12">
        <v>14020771.939999999</v>
      </c>
      <c r="M295" s="12">
        <v>9775655.8800000008</v>
      </c>
      <c r="N295" s="12">
        <v>8309307.4900000002</v>
      </c>
      <c r="O295" s="55"/>
    </row>
    <row r="296" spans="1:15" ht="112.2" x14ac:dyDescent="0.3">
      <c r="A296" s="9">
        <v>293</v>
      </c>
      <c r="B296" s="11" t="s">
        <v>1178</v>
      </c>
      <c r="C296" s="11" t="s">
        <v>1179</v>
      </c>
      <c r="D296" s="11" t="s">
        <v>1180</v>
      </c>
      <c r="E296" s="11" t="s">
        <v>10</v>
      </c>
      <c r="F296" s="11" t="s">
        <v>163</v>
      </c>
      <c r="G296" s="11" t="s">
        <v>1181</v>
      </c>
      <c r="H296" s="11" t="s">
        <v>1182</v>
      </c>
      <c r="I296" s="13">
        <v>39083</v>
      </c>
      <c r="J296" s="13">
        <v>40574</v>
      </c>
      <c r="K296" s="13" t="s">
        <v>354</v>
      </c>
      <c r="L296" s="12">
        <v>3913302</v>
      </c>
      <c r="M296" s="12">
        <v>3913302</v>
      </c>
      <c r="N296" s="12">
        <v>3326306.7</v>
      </c>
      <c r="O296" s="55"/>
    </row>
    <row r="297" spans="1:15" ht="102" x14ac:dyDescent="0.3">
      <c r="A297" s="9">
        <v>294</v>
      </c>
      <c r="B297" s="11" t="s">
        <v>1183</v>
      </c>
      <c r="C297" s="11" t="s">
        <v>1184</v>
      </c>
      <c r="D297" s="11" t="s">
        <v>1185</v>
      </c>
      <c r="E297" s="11" t="s">
        <v>41</v>
      </c>
      <c r="F297" s="11" t="s">
        <v>48</v>
      </c>
      <c r="G297" s="11" t="s">
        <v>538</v>
      </c>
      <c r="H297" s="11" t="s">
        <v>539</v>
      </c>
      <c r="I297" s="13">
        <v>39083</v>
      </c>
      <c r="J297" s="13">
        <v>41881</v>
      </c>
      <c r="K297" s="13" t="s">
        <v>889</v>
      </c>
      <c r="L297" s="12">
        <v>7044105.5999999996</v>
      </c>
      <c r="M297" s="12">
        <v>7044105.5999999996</v>
      </c>
      <c r="N297" s="12">
        <v>5987489.75</v>
      </c>
      <c r="O297" s="55"/>
    </row>
    <row r="298" spans="1:15" ht="122.4" x14ac:dyDescent="0.3">
      <c r="A298" s="9">
        <v>295</v>
      </c>
      <c r="B298" s="11" t="s">
        <v>1186</v>
      </c>
      <c r="C298" s="11" t="s">
        <v>1187</v>
      </c>
      <c r="D298" s="11" t="s">
        <v>537</v>
      </c>
      <c r="E298" s="11" t="s">
        <v>41</v>
      </c>
      <c r="F298" s="11" t="s">
        <v>48</v>
      </c>
      <c r="G298" s="11" t="s">
        <v>538</v>
      </c>
      <c r="H298" s="11" t="s">
        <v>539</v>
      </c>
      <c r="I298" s="13">
        <v>39083</v>
      </c>
      <c r="J298" s="13">
        <v>41639</v>
      </c>
      <c r="K298" s="13" t="s">
        <v>354</v>
      </c>
      <c r="L298" s="12">
        <v>6570585.9000000004</v>
      </c>
      <c r="M298" s="12">
        <v>6570585.9000000004</v>
      </c>
      <c r="N298" s="12">
        <v>5584998.0099999998</v>
      </c>
      <c r="O298" s="55"/>
    </row>
    <row r="299" spans="1:15" ht="112.2" x14ac:dyDescent="0.3">
      <c r="A299" s="9">
        <v>296</v>
      </c>
      <c r="B299" s="11" t="s">
        <v>1188</v>
      </c>
      <c r="C299" s="11" t="s">
        <v>1189</v>
      </c>
      <c r="D299" s="11" t="s">
        <v>1190</v>
      </c>
      <c r="E299" s="11" t="s">
        <v>365</v>
      </c>
      <c r="F299" s="11" t="s">
        <v>1191</v>
      </c>
      <c r="G299" s="11" t="s">
        <v>1192</v>
      </c>
      <c r="H299" s="11" t="s">
        <v>1193</v>
      </c>
      <c r="I299" s="13">
        <v>39083</v>
      </c>
      <c r="J299" s="13">
        <v>40816</v>
      </c>
      <c r="K299" s="13" t="s">
        <v>354</v>
      </c>
      <c r="L299" s="12">
        <v>1538347</v>
      </c>
      <c r="M299" s="12">
        <v>1538347</v>
      </c>
      <c r="N299" s="12">
        <v>1307594.95</v>
      </c>
      <c r="O299" s="55"/>
    </row>
    <row r="300" spans="1:15" ht="112.2" x14ac:dyDescent="0.3">
      <c r="A300" s="9">
        <v>297</v>
      </c>
      <c r="B300" s="11" t="s">
        <v>1194</v>
      </c>
      <c r="C300" s="11" t="s">
        <v>1195</v>
      </c>
      <c r="D300" s="11" t="s">
        <v>1059</v>
      </c>
      <c r="E300" s="11" t="s">
        <v>68</v>
      </c>
      <c r="F300" s="11" t="s">
        <v>87</v>
      </c>
      <c r="G300" s="11" t="s">
        <v>1060</v>
      </c>
      <c r="H300" s="11" t="s">
        <v>1061</v>
      </c>
      <c r="I300" s="13">
        <v>39083</v>
      </c>
      <c r="J300" s="13">
        <v>40939</v>
      </c>
      <c r="K300" s="13" t="s">
        <v>354</v>
      </c>
      <c r="L300" s="12">
        <v>9033300</v>
      </c>
      <c r="M300" s="12">
        <v>9015000</v>
      </c>
      <c r="N300" s="12">
        <v>7662750</v>
      </c>
      <c r="O300" s="55"/>
    </row>
    <row r="301" spans="1:15" ht="122.4" x14ac:dyDescent="0.3">
      <c r="A301" s="9">
        <v>298</v>
      </c>
      <c r="B301" s="11" t="s">
        <v>1196</v>
      </c>
      <c r="C301" s="11" t="s">
        <v>1197</v>
      </c>
      <c r="D301" s="11" t="s">
        <v>1198</v>
      </c>
      <c r="E301" s="11" t="s">
        <v>186</v>
      </c>
      <c r="F301" s="11" t="s">
        <v>358</v>
      </c>
      <c r="G301" s="11" t="s">
        <v>1199</v>
      </c>
      <c r="H301" s="11" t="s">
        <v>1200</v>
      </c>
      <c r="I301" s="13">
        <v>39083</v>
      </c>
      <c r="J301" s="13">
        <v>41851</v>
      </c>
      <c r="K301" s="13" t="s">
        <v>361</v>
      </c>
      <c r="L301" s="12">
        <v>4966363.26</v>
      </c>
      <c r="M301" s="12">
        <v>2764938.55</v>
      </c>
      <c r="N301" s="12">
        <v>2350197.7400000002</v>
      </c>
      <c r="O301" s="55"/>
    </row>
    <row r="302" spans="1:15" ht="112.2" x14ac:dyDescent="0.3">
      <c r="A302" s="9">
        <v>299</v>
      </c>
      <c r="B302" s="11" t="s">
        <v>1201</v>
      </c>
      <c r="C302" s="11" t="s">
        <v>1202</v>
      </c>
      <c r="D302" s="11" t="s">
        <v>1203</v>
      </c>
      <c r="E302" s="11" t="s">
        <v>99</v>
      </c>
      <c r="F302" s="11" t="s">
        <v>217</v>
      </c>
      <c r="G302" s="11" t="s">
        <v>1204</v>
      </c>
      <c r="H302" s="11" t="s">
        <v>1205</v>
      </c>
      <c r="I302" s="13">
        <v>39083</v>
      </c>
      <c r="J302" s="13">
        <v>40543</v>
      </c>
      <c r="K302" s="13" t="s">
        <v>354</v>
      </c>
      <c r="L302" s="12">
        <v>5145690</v>
      </c>
      <c r="M302" s="12">
        <v>5145690</v>
      </c>
      <c r="N302" s="12">
        <v>4373836.5</v>
      </c>
      <c r="O302" s="55"/>
    </row>
    <row r="303" spans="1:15" ht="142.80000000000001" x14ac:dyDescent="0.3">
      <c r="A303" s="9">
        <v>300</v>
      </c>
      <c r="B303" s="11" t="s">
        <v>1206</v>
      </c>
      <c r="C303" s="11" t="s">
        <v>1207</v>
      </c>
      <c r="D303" s="11" t="s">
        <v>1208</v>
      </c>
      <c r="E303" s="11" t="s">
        <v>68</v>
      </c>
      <c r="F303" s="11" t="s">
        <v>87</v>
      </c>
      <c r="G303" s="11" t="s">
        <v>123</v>
      </c>
      <c r="H303" s="11" t="s">
        <v>1209</v>
      </c>
      <c r="I303" s="13">
        <v>39083</v>
      </c>
      <c r="J303" s="13">
        <v>41820</v>
      </c>
      <c r="K303" s="13" t="s">
        <v>361</v>
      </c>
      <c r="L303" s="12">
        <v>9994008.3000000007</v>
      </c>
      <c r="M303" s="12">
        <v>9994008.3000000007</v>
      </c>
      <c r="N303" s="12">
        <v>8494907.0500000007</v>
      </c>
      <c r="O303" s="55"/>
    </row>
    <row r="304" spans="1:15" ht="122.4" x14ac:dyDescent="0.3">
      <c r="A304" s="9">
        <v>301</v>
      </c>
      <c r="B304" s="11" t="s">
        <v>1210</v>
      </c>
      <c r="C304" s="11" t="s">
        <v>1211</v>
      </c>
      <c r="D304" s="11" t="s">
        <v>1208</v>
      </c>
      <c r="E304" s="11" t="s">
        <v>68</v>
      </c>
      <c r="F304" s="11" t="s">
        <v>87</v>
      </c>
      <c r="G304" s="11" t="s">
        <v>123</v>
      </c>
      <c r="H304" s="11" t="s">
        <v>1209</v>
      </c>
      <c r="I304" s="13">
        <v>39083</v>
      </c>
      <c r="J304" s="13">
        <v>41639</v>
      </c>
      <c r="K304" s="13" t="s">
        <v>354</v>
      </c>
      <c r="L304" s="12">
        <v>1242412.19</v>
      </c>
      <c r="M304" s="12">
        <v>1205582.08</v>
      </c>
      <c r="N304" s="12">
        <v>1024744.76</v>
      </c>
      <c r="O304" s="55"/>
    </row>
    <row r="305" spans="1:15" ht="102" x14ac:dyDescent="0.3">
      <c r="A305" s="9">
        <v>302</v>
      </c>
      <c r="B305" s="11" t="s">
        <v>1212</v>
      </c>
      <c r="C305" s="11" t="s">
        <v>1213</v>
      </c>
      <c r="D305" s="11" t="s">
        <v>1214</v>
      </c>
      <c r="E305" s="11" t="s">
        <v>99</v>
      </c>
      <c r="F305" s="11" t="s">
        <v>217</v>
      </c>
      <c r="G305" s="11" t="s">
        <v>1215</v>
      </c>
      <c r="H305" s="11" t="s">
        <v>1216</v>
      </c>
      <c r="I305" s="13">
        <v>39083</v>
      </c>
      <c r="J305" s="13">
        <v>41090</v>
      </c>
      <c r="K305" s="13" t="s">
        <v>361</v>
      </c>
      <c r="L305" s="12">
        <v>10039690.15</v>
      </c>
      <c r="M305" s="12">
        <v>10000000</v>
      </c>
      <c r="N305" s="12">
        <v>8500000</v>
      </c>
      <c r="O305" s="55"/>
    </row>
    <row r="306" spans="1:15" ht="91.8" x14ac:dyDescent="0.3">
      <c r="A306" s="9">
        <v>303</v>
      </c>
      <c r="B306" s="11" t="s">
        <v>1217</v>
      </c>
      <c r="C306" s="11" t="s">
        <v>1218</v>
      </c>
      <c r="D306" s="11" t="s">
        <v>1219</v>
      </c>
      <c r="E306" s="11" t="s">
        <v>106</v>
      </c>
      <c r="F306" s="11" t="s">
        <v>1220</v>
      </c>
      <c r="G306" s="11" t="s">
        <v>119</v>
      </c>
      <c r="H306" s="11" t="s">
        <v>1221</v>
      </c>
      <c r="I306" s="13">
        <v>39083</v>
      </c>
      <c r="J306" s="13">
        <v>41670</v>
      </c>
      <c r="K306" s="13" t="s">
        <v>354</v>
      </c>
      <c r="L306" s="12">
        <v>3079008.17</v>
      </c>
      <c r="M306" s="12">
        <v>3079008.17</v>
      </c>
      <c r="N306" s="12">
        <v>2617156.94</v>
      </c>
      <c r="O306" s="55"/>
    </row>
    <row r="307" spans="1:15" ht="122.4" x14ac:dyDescent="0.3">
      <c r="A307" s="9">
        <v>304</v>
      </c>
      <c r="B307" s="11" t="s">
        <v>1222</v>
      </c>
      <c r="C307" s="11" t="s">
        <v>1223</v>
      </c>
      <c r="D307" s="11" t="s">
        <v>565</v>
      </c>
      <c r="E307" s="11" t="s">
        <v>81</v>
      </c>
      <c r="F307" s="11" t="s">
        <v>308</v>
      </c>
      <c r="G307" s="11" t="s">
        <v>566</v>
      </c>
      <c r="H307" s="11" t="s">
        <v>567</v>
      </c>
      <c r="I307" s="13">
        <v>39083</v>
      </c>
      <c r="J307" s="13">
        <v>40633</v>
      </c>
      <c r="K307" s="13" t="s">
        <v>361</v>
      </c>
      <c r="L307" s="12">
        <v>7224699.75</v>
      </c>
      <c r="M307" s="12">
        <v>7212005.6500000004</v>
      </c>
      <c r="N307" s="12">
        <v>6130204.7999999998</v>
      </c>
      <c r="O307" s="55"/>
    </row>
    <row r="308" spans="1:15" ht="122.4" x14ac:dyDescent="0.3">
      <c r="A308" s="9">
        <v>305</v>
      </c>
      <c r="B308" s="11" t="s">
        <v>1224</v>
      </c>
      <c r="C308" s="11" t="s">
        <v>1225</v>
      </c>
      <c r="D308" s="11" t="s">
        <v>1031</v>
      </c>
      <c r="E308" s="11" t="s">
        <v>222</v>
      </c>
      <c r="F308" s="11" t="s">
        <v>1032</v>
      </c>
      <c r="G308" s="11" t="s">
        <v>1033</v>
      </c>
      <c r="H308" s="11" t="s">
        <v>1226</v>
      </c>
      <c r="I308" s="13">
        <v>39083</v>
      </c>
      <c r="J308" s="13">
        <v>40693</v>
      </c>
      <c r="K308" s="13" t="s">
        <v>354</v>
      </c>
      <c r="L308" s="12">
        <v>9975340</v>
      </c>
      <c r="M308" s="12">
        <v>9975340</v>
      </c>
      <c r="N308" s="12">
        <v>8479039</v>
      </c>
      <c r="O308" s="55"/>
    </row>
    <row r="309" spans="1:15" ht="112.2" x14ac:dyDescent="0.3">
      <c r="A309" s="9">
        <v>306</v>
      </c>
      <c r="B309" s="11" t="s">
        <v>1227</v>
      </c>
      <c r="C309" s="11" t="s">
        <v>1228</v>
      </c>
      <c r="D309" s="11" t="s">
        <v>1229</v>
      </c>
      <c r="E309" s="11" t="s">
        <v>113</v>
      </c>
      <c r="F309" s="11" t="s">
        <v>1230</v>
      </c>
      <c r="G309" s="11" t="s">
        <v>1231</v>
      </c>
      <c r="H309" s="11" t="s">
        <v>1232</v>
      </c>
      <c r="I309" s="13">
        <v>39083</v>
      </c>
      <c r="J309" s="13">
        <v>41182</v>
      </c>
      <c r="K309" s="13" t="s">
        <v>361</v>
      </c>
      <c r="L309" s="12">
        <v>6745120.7999999998</v>
      </c>
      <c r="M309" s="12">
        <v>2974963.52</v>
      </c>
      <c r="N309" s="12">
        <v>2528718.9900000002</v>
      </c>
      <c r="O309" s="55"/>
    </row>
    <row r="310" spans="1:15" ht="102" x14ac:dyDescent="0.3">
      <c r="A310" s="9">
        <v>307</v>
      </c>
      <c r="B310" s="11" t="s">
        <v>1233</v>
      </c>
      <c r="C310" s="11" t="s">
        <v>1234</v>
      </c>
      <c r="D310" s="11" t="s">
        <v>1031</v>
      </c>
      <c r="E310" s="11" t="s">
        <v>222</v>
      </c>
      <c r="F310" s="11" t="s">
        <v>1032</v>
      </c>
      <c r="G310" s="11" t="s">
        <v>1033</v>
      </c>
      <c r="H310" s="11" t="s">
        <v>1235</v>
      </c>
      <c r="I310" s="13">
        <v>39083</v>
      </c>
      <c r="J310" s="13">
        <v>40694</v>
      </c>
      <c r="K310" s="13" t="s">
        <v>354</v>
      </c>
      <c r="L310" s="12">
        <v>9001223.2200000007</v>
      </c>
      <c r="M310" s="12">
        <v>9001223.2200000007</v>
      </c>
      <c r="N310" s="12">
        <v>7651039.7300000004</v>
      </c>
      <c r="O310" s="55"/>
    </row>
    <row r="311" spans="1:15" ht="122.4" x14ac:dyDescent="0.3">
      <c r="A311" s="9">
        <v>308</v>
      </c>
      <c r="B311" s="11" t="s">
        <v>1236</v>
      </c>
      <c r="C311" s="11" t="s">
        <v>1237</v>
      </c>
      <c r="D311" s="11" t="s">
        <v>1238</v>
      </c>
      <c r="E311" s="11" t="s">
        <v>99</v>
      </c>
      <c r="F311" s="11" t="s">
        <v>217</v>
      </c>
      <c r="G311" s="11" t="s">
        <v>1239</v>
      </c>
      <c r="H311" s="11" t="s">
        <v>1240</v>
      </c>
      <c r="I311" s="13">
        <v>39083</v>
      </c>
      <c r="J311" s="13">
        <v>40512</v>
      </c>
      <c r="K311" s="13" t="s">
        <v>354</v>
      </c>
      <c r="L311" s="12">
        <v>2487123.7000000002</v>
      </c>
      <c r="M311" s="12">
        <v>2487123.7000000002</v>
      </c>
      <c r="N311" s="12">
        <v>2114055.14</v>
      </c>
      <c r="O311" s="55"/>
    </row>
    <row r="312" spans="1:15" ht="122.4" x14ac:dyDescent="0.3">
      <c r="A312" s="9">
        <v>309</v>
      </c>
      <c r="B312" s="11" t="s">
        <v>1241</v>
      </c>
      <c r="C312" s="11" t="s">
        <v>1242</v>
      </c>
      <c r="D312" s="11" t="s">
        <v>1243</v>
      </c>
      <c r="E312" s="11" t="s">
        <v>128</v>
      </c>
      <c r="F312" s="11" t="s">
        <v>543</v>
      </c>
      <c r="G312" s="11" t="s">
        <v>1244</v>
      </c>
      <c r="H312" s="11" t="s">
        <v>1245</v>
      </c>
      <c r="I312" s="13">
        <v>39083</v>
      </c>
      <c r="J312" s="13">
        <v>41182</v>
      </c>
      <c r="K312" s="13" t="s">
        <v>354</v>
      </c>
      <c r="L312" s="12">
        <v>1546800</v>
      </c>
      <c r="M312" s="12">
        <v>1546800</v>
      </c>
      <c r="N312" s="12">
        <v>914780</v>
      </c>
      <c r="O312" s="55"/>
    </row>
    <row r="313" spans="1:15" ht="102" x14ac:dyDescent="0.3">
      <c r="A313" s="9">
        <v>310</v>
      </c>
      <c r="B313" s="11" t="s">
        <v>1246</v>
      </c>
      <c r="C313" s="11" t="s">
        <v>1247</v>
      </c>
      <c r="D313" s="11" t="s">
        <v>47</v>
      </c>
      <c r="E313" s="11" t="s">
        <v>41</v>
      </c>
      <c r="F313" s="11" t="s">
        <v>48</v>
      </c>
      <c r="G313" s="11" t="s">
        <v>49</v>
      </c>
      <c r="H313" s="11" t="s">
        <v>788</v>
      </c>
      <c r="I313" s="13">
        <v>39083</v>
      </c>
      <c r="J313" s="13">
        <v>40482</v>
      </c>
      <c r="K313" s="13" t="s">
        <v>354</v>
      </c>
      <c r="L313" s="12">
        <v>2089096</v>
      </c>
      <c r="M313" s="12">
        <v>2089096</v>
      </c>
      <c r="N313" s="12">
        <v>1775731.6</v>
      </c>
      <c r="O313" s="55"/>
    </row>
    <row r="314" spans="1:15" ht="112.2" x14ac:dyDescent="0.3">
      <c r="A314" s="9">
        <v>311</v>
      </c>
      <c r="B314" s="11" t="s">
        <v>1248</v>
      </c>
      <c r="C314" s="11" t="s">
        <v>1249</v>
      </c>
      <c r="D314" s="11" t="s">
        <v>1250</v>
      </c>
      <c r="E314" s="11" t="s">
        <v>10</v>
      </c>
      <c r="F314" s="11" t="s">
        <v>163</v>
      </c>
      <c r="G314" s="11" t="s">
        <v>1251</v>
      </c>
      <c r="H314" s="11" t="s">
        <v>1252</v>
      </c>
      <c r="I314" s="13">
        <v>39083</v>
      </c>
      <c r="J314" s="13">
        <v>40663</v>
      </c>
      <c r="K314" s="13" t="s">
        <v>354</v>
      </c>
      <c r="L314" s="12">
        <v>7572380</v>
      </c>
      <c r="M314" s="12">
        <v>7572380</v>
      </c>
      <c r="N314" s="12">
        <v>6436523</v>
      </c>
      <c r="O314" s="55"/>
    </row>
    <row r="315" spans="1:15" ht="122.4" x14ac:dyDescent="0.3">
      <c r="A315" s="9">
        <v>312</v>
      </c>
      <c r="B315" s="11" t="s">
        <v>1253</v>
      </c>
      <c r="C315" s="11" t="s">
        <v>1254</v>
      </c>
      <c r="D315" s="11" t="s">
        <v>1255</v>
      </c>
      <c r="E315" s="11" t="s">
        <v>210</v>
      </c>
      <c r="F315" s="11" t="s">
        <v>211</v>
      </c>
      <c r="G315" s="11" t="s">
        <v>1256</v>
      </c>
      <c r="H315" s="11" t="s">
        <v>1257</v>
      </c>
      <c r="I315" s="13">
        <v>39083</v>
      </c>
      <c r="J315" s="13">
        <v>40512</v>
      </c>
      <c r="K315" s="13" t="s">
        <v>361</v>
      </c>
      <c r="L315" s="12">
        <v>9984025.9100000001</v>
      </c>
      <c r="M315" s="12">
        <v>9984025.9100000001</v>
      </c>
      <c r="N315" s="12">
        <v>8486422.0199999996</v>
      </c>
      <c r="O315" s="55"/>
    </row>
    <row r="316" spans="1:15" ht="102" x14ac:dyDescent="0.3">
      <c r="A316" s="9">
        <v>313</v>
      </c>
      <c r="B316" s="11" t="s">
        <v>1258</v>
      </c>
      <c r="C316" s="11" t="s">
        <v>1259</v>
      </c>
      <c r="D316" s="11" t="s">
        <v>1260</v>
      </c>
      <c r="E316" s="11" t="s">
        <v>68</v>
      </c>
      <c r="F316" s="11" t="s">
        <v>87</v>
      </c>
      <c r="G316" s="11" t="s">
        <v>1261</v>
      </c>
      <c r="H316" s="11" t="s">
        <v>1262</v>
      </c>
      <c r="I316" s="13">
        <v>39083</v>
      </c>
      <c r="J316" s="13">
        <v>41547</v>
      </c>
      <c r="K316" s="13" t="s">
        <v>889</v>
      </c>
      <c r="L316" s="12">
        <v>21405718.890000001</v>
      </c>
      <c r="M316" s="12">
        <v>5004676.5199999996</v>
      </c>
      <c r="N316" s="12">
        <v>4253975.04</v>
      </c>
      <c r="O316" s="55"/>
    </row>
    <row r="317" spans="1:15" ht="122.4" x14ac:dyDescent="0.3">
      <c r="A317" s="9">
        <v>314</v>
      </c>
      <c r="B317" s="11" t="s">
        <v>1263</v>
      </c>
      <c r="C317" s="11" t="s">
        <v>1264</v>
      </c>
      <c r="D317" s="11" t="s">
        <v>1265</v>
      </c>
      <c r="E317" s="11" t="s">
        <v>128</v>
      </c>
      <c r="F317" s="11" t="s">
        <v>543</v>
      </c>
      <c r="G317" s="11" t="s">
        <v>1266</v>
      </c>
      <c r="H317" s="11" t="s">
        <v>1267</v>
      </c>
      <c r="I317" s="13">
        <v>39083</v>
      </c>
      <c r="J317" s="13">
        <v>40390</v>
      </c>
      <c r="K317" s="13" t="s">
        <v>354</v>
      </c>
      <c r="L317" s="12">
        <v>2917329.9</v>
      </c>
      <c r="M317" s="12">
        <v>2431763.9</v>
      </c>
      <c r="N317" s="12">
        <v>2066999.31</v>
      </c>
      <c r="O317" s="55"/>
    </row>
    <row r="318" spans="1:15" ht="112.2" x14ac:dyDescent="0.3">
      <c r="A318" s="9">
        <v>315</v>
      </c>
      <c r="B318" s="11" t="s">
        <v>1268</v>
      </c>
      <c r="C318" s="11" t="s">
        <v>1269</v>
      </c>
      <c r="D318" s="11" t="s">
        <v>1270</v>
      </c>
      <c r="E318" s="11" t="s">
        <v>68</v>
      </c>
      <c r="F318" s="11" t="s">
        <v>87</v>
      </c>
      <c r="G318" s="11" t="s">
        <v>1271</v>
      </c>
      <c r="H318" s="11" t="s">
        <v>1272</v>
      </c>
      <c r="I318" s="13">
        <v>39083</v>
      </c>
      <c r="J318" s="13">
        <v>40939</v>
      </c>
      <c r="K318" s="13" t="s">
        <v>361</v>
      </c>
      <c r="L318" s="12">
        <v>9554260</v>
      </c>
      <c r="M318" s="12">
        <v>9554260</v>
      </c>
      <c r="N318" s="12">
        <v>8121121</v>
      </c>
      <c r="O318" s="55"/>
    </row>
    <row r="319" spans="1:15" ht="112.2" x14ac:dyDescent="0.3">
      <c r="A319" s="9">
        <v>316</v>
      </c>
      <c r="B319" s="11" t="s">
        <v>1273</v>
      </c>
      <c r="C319" s="11" t="s">
        <v>1274</v>
      </c>
      <c r="D319" s="11" t="s">
        <v>1275</v>
      </c>
      <c r="E319" s="11" t="s">
        <v>81</v>
      </c>
      <c r="F319" s="11" t="s">
        <v>308</v>
      </c>
      <c r="G319" s="11" t="s">
        <v>1276</v>
      </c>
      <c r="H319" s="11" t="s">
        <v>1277</v>
      </c>
      <c r="I319" s="13">
        <v>39083</v>
      </c>
      <c r="J319" s="13">
        <v>41182</v>
      </c>
      <c r="K319" s="13" t="s">
        <v>354</v>
      </c>
      <c r="L319" s="12">
        <v>2852013.53</v>
      </c>
      <c r="M319" s="12">
        <v>2849085.53</v>
      </c>
      <c r="N319" s="12">
        <v>2421722.7000000002</v>
      </c>
      <c r="O319" s="55"/>
    </row>
    <row r="320" spans="1:15" ht="112.2" x14ac:dyDescent="0.3">
      <c r="A320" s="9">
        <v>317</v>
      </c>
      <c r="B320" s="11" t="s">
        <v>1278</v>
      </c>
      <c r="C320" s="11" t="s">
        <v>1279</v>
      </c>
      <c r="D320" s="11" t="s">
        <v>522</v>
      </c>
      <c r="E320" s="11" t="s">
        <v>10</v>
      </c>
      <c r="F320" s="11" t="s">
        <v>163</v>
      </c>
      <c r="G320" s="11" t="s">
        <v>164</v>
      </c>
      <c r="H320" s="11" t="s">
        <v>523</v>
      </c>
      <c r="I320" s="13">
        <v>39083</v>
      </c>
      <c r="J320" s="13">
        <v>41639</v>
      </c>
      <c r="K320" s="13" t="s">
        <v>354</v>
      </c>
      <c r="L320" s="12">
        <v>4621219</v>
      </c>
      <c r="M320" s="12">
        <v>4163349.87</v>
      </c>
      <c r="N320" s="12">
        <v>3538847.38</v>
      </c>
      <c r="O320" s="55"/>
    </row>
    <row r="321" spans="1:15" ht="122.4" x14ac:dyDescent="0.3">
      <c r="A321" s="9">
        <v>318</v>
      </c>
      <c r="B321" s="11" t="s">
        <v>1280</v>
      </c>
      <c r="C321" s="11" t="s">
        <v>1281</v>
      </c>
      <c r="D321" s="11" t="s">
        <v>532</v>
      </c>
      <c r="E321" s="11" t="s">
        <v>68</v>
      </c>
      <c r="F321" s="11" t="s">
        <v>1282</v>
      </c>
      <c r="G321" s="11" t="s">
        <v>533</v>
      </c>
      <c r="H321" s="11" t="s">
        <v>534</v>
      </c>
      <c r="I321" s="13">
        <v>39083</v>
      </c>
      <c r="J321" s="13">
        <v>41060</v>
      </c>
      <c r="K321" s="13" t="s">
        <v>354</v>
      </c>
      <c r="L321" s="12">
        <v>9790036</v>
      </c>
      <c r="M321" s="12">
        <v>9790036</v>
      </c>
      <c r="N321" s="12">
        <v>8321530.5999999996</v>
      </c>
      <c r="O321" s="55"/>
    </row>
    <row r="322" spans="1:15" ht="91.8" x14ac:dyDescent="0.3">
      <c r="A322" s="9">
        <v>319</v>
      </c>
      <c r="B322" s="11" t="s">
        <v>1283</v>
      </c>
      <c r="C322" s="11" t="s">
        <v>1284</v>
      </c>
      <c r="D322" s="11" t="s">
        <v>1285</v>
      </c>
      <c r="E322" s="11" t="s">
        <v>61</v>
      </c>
      <c r="F322" s="11" t="s">
        <v>62</v>
      </c>
      <c r="G322" s="11" t="s">
        <v>63</v>
      </c>
      <c r="H322" s="11" t="s">
        <v>1286</v>
      </c>
      <c r="I322" s="13">
        <v>39083</v>
      </c>
      <c r="J322" s="13">
        <v>40663</v>
      </c>
      <c r="K322" s="13" t="s">
        <v>354</v>
      </c>
      <c r="L322" s="12">
        <v>3995351.18</v>
      </c>
      <c r="M322" s="12">
        <v>3995351.18</v>
      </c>
      <c r="N322" s="12">
        <v>3396048.5</v>
      </c>
      <c r="O322" s="55"/>
    </row>
    <row r="323" spans="1:15" ht="102" x14ac:dyDescent="0.3">
      <c r="A323" s="9">
        <v>320</v>
      </c>
      <c r="B323" s="11" t="s">
        <v>1287</v>
      </c>
      <c r="C323" s="11" t="s">
        <v>1288</v>
      </c>
      <c r="D323" s="11" t="s">
        <v>1289</v>
      </c>
      <c r="E323" s="11" t="s">
        <v>99</v>
      </c>
      <c r="F323" s="11" t="s">
        <v>217</v>
      </c>
      <c r="G323" s="11" t="s">
        <v>1290</v>
      </c>
      <c r="H323" s="11" t="s">
        <v>1291</v>
      </c>
      <c r="I323" s="13">
        <v>39083</v>
      </c>
      <c r="J323" s="13">
        <v>41029</v>
      </c>
      <c r="K323" s="13" t="s">
        <v>361</v>
      </c>
      <c r="L323" s="12">
        <v>1548971.25</v>
      </c>
      <c r="M323" s="12">
        <v>1548971.25</v>
      </c>
      <c r="N323" s="12">
        <v>1316625.56</v>
      </c>
      <c r="O323" s="55"/>
    </row>
    <row r="324" spans="1:15" ht="112.2" x14ac:dyDescent="0.3">
      <c r="A324" s="9">
        <v>321</v>
      </c>
      <c r="B324" s="11" t="s">
        <v>1292</v>
      </c>
      <c r="C324" s="11" t="s">
        <v>1293</v>
      </c>
      <c r="D324" s="11" t="s">
        <v>1125</v>
      </c>
      <c r="E324" s="11" t="s">
        <v>99</v>
      </c>
      <c r="F324" s="11" t="s">
        <v>217</v>
      </c>
      <c r="G324" s="11" t="s">
        <v>1126</v>
      </c>
      <c r="H324" s="11" t="s">
        <v>1127</v>
      </c>
      <c r="I324" s="13">
        <v>39083</v>
      </c>
      <c r="J324" s="13">
        <v>40939</v>
      </c>
      <c r="K324" s="13" t="s">
        <v>354</v>
      </c>
      <c r="L324" s="12">
        <v>10044878.52</v>
      </c>
      <c r="M324" s="12">
        <v>9999738.5199999996</v>
      </c>
      <c r="N324" s="12">
        <v>8499777.7400000002</v>
      </c>
      <c r="O324" s="55"/>
    </row>
    <row r="325" spans="1:15" ht="112.2" x14ac:dyDescent="0.3">
      <c r="A325" s="9">
        <v>322</v>
      </c>
      <c r="B325" s="11" t="s">
        <v>1294</v>
      </c>
      <c r="C325" s="11" t="s">
        <v>1295</v>
      </c>
      <c r="D325" s="11" t="s">
        <v>1100</v>
      </c>
      <c r="E325" s="11" t="s">
        <v>68</v>
      </c>
      <c r="F325" s="11" t="s">
        <v>87</v>
      </c>
      <c r="G325" s="11" t="s">
        <v>1101</v>
      </c>
      <c r="H325" s="11" t="s">
        <v>1102</v>
      </c>
      <c r="I325" s="13">
        <v>39083</v>
      </c>
      <c r="J325" s="13">
        <v>41029</v>
      </c>
      <c r="K325" s="13" t="s">
        <v>361</v>
      </c>
      <c r="L325" s="12">
        <v>9999780</v>
      </c>
      <c r="M325" s="12">
        <v>9999780</v>
      </c>
      <c r="N325" s="12">
        <v>8499813</v>
      </c>
      <c r="O325" s="55"/>
    </row>
    <row r="326" spans="1:15" ht="102" x14ac:dyDescent="0.3">
      <c r="A326" s="9">
        <v>323</v>
      </c>
      <c r="B326" s="11" t="s">
        <v>1296</v>
      </c>
      <c r="C326" s="11" t="s">
        <v>1297</v>
      </c>
      <c r="D326" s="11" t="s">
        <v>1125</v>
      </c>
      <c r="E326" s="11" t="s">
        <v>99</v>
      </c>
      <c r="F326" s="11" t="s">
        <v>217</v>
      </c>
      <c r="G326" s="11" t="s">
        <v>1126</v>
      </c>
      <c r="H326" s="11" t="s">
        <v>1127</v>
      </c>
      <c r="I326" s="13">
        <v>39083</v>
      </c>
      <c r="J326" s="13">
        <v>40908</v>
      </c>
      <c r="K326" s="13" t="s">
        <v>354</v>
      </c>
      <c r="L326" s="12">
        <v>10052220</v>
      </c>
      <c r="M326" s="12">
        <v>10000000</v>
      </c>
      <c r="N326" s="12">
        <v>8500000</v>
      </c>
      <c r="O326" s="55"/>
    </row>
    <row r="327" spans="1:15" ht="112.2" x14ac:dyDescent="0.3">
      <c r="A327" s="9">
        <v>324</v>
      </c>
      <c r="B327" s="11" t="s">
        <v>1298</v>
      </c>
      <c r="C327" s="11" t="s">
        <v>1299</v>
      </c>
      <c r="D327" s="11" t="s">
        <v>1125</v>
      </c>
      <c r="E327" s="11" t="s">
        <v>99</v>
      </c>
      <c r="F327" s="11" t="s">
        <v>217</v>
      </c>
      <c r="G327" s="11" t="s">
        <v>1126</v>
      </c>
      <c r="H327" s="11" t="s">
        <v>1127</v>
      </c>
      <c r="I327" s="13">
        <v>39083</v>
      </c>
      <c r="J327" s="13">
        <v>40939</v>
      </c>
      <c r="K327" s="13" t="s">
        <v>361</v>
      </c>
      <c r="L327" s="12">
        <v>9331186.5199999996</v>
      </c>
      <c r="M327" s="12">
        <v>9331186.5199999996</v>
      </c>
      <c r="N327" s="12">
        <v>7931508.54</v>
      </c>
      <c r="O327" s="55"/>
    </row>
    <row r="328" spans="1:15" ht="122.4" x14ac:dyDescent="0.3">
      <c r="A328" s="9">
        <v>325</v>
      </c>
      <c r="B328" s="11" t="s">
        <v>1300</v>
      </c>
      <c r="C328" s="11" t="s">
        <v>1301</v>
      </c>
      <c r="D328" s="11" t="s">
        <v>1037</v>
      </c>
      <c r="E328" s="11" t="s">
        <v>68</v>
      </c>
      <c r="F328" s="11" t="s">
        <v>87</v>
      </c>
      <c r="G328" s="11" t="s">
        <v>1038</v>
      </c>
      <c r="H328" s="11" t="s">
        <v>1039</v>
      </c>
      <c r="I328" s="13">
        <v>39083</v>
      </c>
      <c r="J328" s="13">
        <v>41305</v>
      </c>
      <c r="K328" s="13" t="s">
        <v>361</v>
      </c>
      <c r="L328" s="12">
        <v>14920436.699999999</v>
      </c>
      <c r="M328" s="12">
        <v>10000000</v>
      </c>
      <c r="N328" s="12">
        <v>8500000</v>
      </c>
      <c r="O328" s="55"/>
    </row>
    <row r="329" spans="1:15" ht="112.2" x14ac:dyDescent="0.3">
      <c r="A329" s="9">
        <v>326</v>
      </c>
      <c r="B329" s="11" t="s">
        <v>1302</v>
      </c>
      <c r="C329" s="11" t="s">
        <v>1303</v>
      </c>
      <c r="D329" s="11" t="s">
        <v>1159</v>
      </c>
      <c r="E329" s="11" t="s">
        <v>81</v>
      </c>
      <c r="F329" s="11" t="s">
        <v>87</v>
      </c>
      <c r="G329" s="11" t="s">
        <v>1304</v>
      </c>
      <c r="H329" s="11" t="s">
        <v>1305</v>
      </c>
      <c r="I329" s="13">
        <v>39083</v>
      </c>
      <c r="J329" s="13">
        <v>41274</v>
      </c>
      <c r="K329" s="13" t="s">
        <v>354</v>
      </c>
      <c r="L329" s="12">
        <v>11022480.01</v>
      </c>
      <c r="M329" s="12">
        <v>10000000</v>
      </c>
      <c r="N329" s="12">
        <v>8500000</v>
      </c>
      <c r="O329" s="55"/>
    </row>
    <row r="330" spans="1:15" ht="112.2" x14ac:dyDescent="0.3">
      <c r="A330" s="9">
        <v>327</v>
      </c>
      <c r="B330" s="11" t="s">
        <v>1306</v>
      </c>
      <c r="C330" s="11" t="s">
        <v>1307</v>
      </c>
      <c r="D330" s="11" t="s">
        <v>1159</v>
      </c>
      <c r="E330" s="11" t="s">
        <v>81</v>
      </c>
      <c r="F330" s="11" t="s">
        <v>87</v>
      </c>
      <c r="G330" s="11" t="s">
        <v>1304</v>
      </c>
      <c r="H330" s="11" t="s">
        <v>1308</v>
      </c>
      <c r="I330" s="13">
        <v>39083</v>
      </c>
      <c r="J330" s="13">
        <v>40908</v>
      </c>
      <c r="K330" s="13" t="s">
        <v>354</v>
      </c>
      <c r="L330" s="12">
        <v>10382480.01</v>
      </c>
      <c r="M330" s="12">
        <v>10000000</v>
      </c>
      <c r="N330" s="12">
        <v>8500000</v>
      </c>
      <c r="O330" s="55"/>
    </row>
    <row r="331" spans="1:15" ht="122.4" x14ac:dyDescent="0.3">
      <c r="A331" s="9">
        <v>328</v>
      </c>
      <c r="B331" s="11" t="s">
        <v>1309</v>
      </c>
      <c r="C331" s="11" t="s">
        <v>1310</v>
      </c>
      <c r="D331" s="11" t="s">
        <v>655</v>
      </c>
      <c r="E331" s="11" t="s">
        <v>210</v>
      </c>
      <c r="F331" s="11" t="s">
        <v>211</v>
      </c>
      <c r="G331" s="11" t="s">
        <v>656</v>
      </c>
      <c r="H331" s="11" t="s">
        <v>657</v>
      </c>
      <c r="I331" s="13">
        <v>39083</v>
      </c>
      <c r="J331" s="13">
        <v>41152</v>
      </c>
      <c r="K331" s="13" t="s">
        <v>889</v>
      </c>
      <c r="L331" s="12">
        <v>7839359.4100000001</v>
      </c>
      <c r="M331" s="12">
        <v>7815569.4100000001</v>
      </c>
      <c r="N331" s="12">
        <v>6643233.9900000002</v>
      </c>
      <c r="O331" s="55"/>
    </row>
    <row r="332" spans="1:15" ht="112.2" x14ac:dyDescent="0.3">
      <c r="A332" s="9">
        <v>329</v>
      </c>
      <c r="B332" s="11" t="s">
        <v>1311</v>
      </c>
      <c r="C332" s="11" t="s">
        <v>1312</v>
      </c>
      <c r="D332" s="11" t="s">
        <v>1313</v>
      </c>
      <c r="E332" s="11" t="s">
        <v>210</v>
      </c>
      <c r="F332" s="11" t="s">
        <v>211</v>
      </c>
      <c r="G332" s="11" t="s">
        <v>1314</v>
      </c>
      <c r="H332" s="11" t="s">
        <v>1315</v>
      </c>
      <c r="I332" s="13">
        <v>39083</v>
      </c>
      <c r="J332" s="13">
        <v>41274</v>
      </c>
      <c r="K332" s="13" t="s">
        <v>354</v>
      </c>
      <c r="L332" s="12">
        <v>2199809.1800000002</v>
      </c>
      <c r="M332" s="12">
        <v>1091563.96</v>
      </c>
      <c r="N332" s="12">
        <v>927829.36</v>
      </c>
      <c r="O332" s="55"/>
    </row>
    <row r="333" spans="1:15" ht="102" x14ac:dyDescent="0.3">
      <c r="A333" s="9">
        <v>330</v>
      </c>
      <c r="B333" s="11" t="s">
        <v>1316</v>
      </c>
      <c r="C333" s="11" t="s">
        <v>1317</v>
      </c>
      <c r="D333" s="11" t="s">
        <v>532</v>
      </c>
      <c r="E333" s="11" t="s">
        <v>68</v>
      </c>
      <c r="F333" s="11" t="s">
        <v>1282</v>
      </c>
      <c r="G333" s="11" t="s">
        <v>533</v>
      </c>
      <c r="H333" s="11" t="s">
        <v>534</v>
      </c>
      <c r="I333" s="13">
        <v>39083</v>
      </c>
      <c r="J333" s="13">
        <v>42308</v>
      </c>
      <c r="K333" s="13" t="s">
        <v>354</v>
      </c>
      <c r="L333" s="12">
        <v>3516310.5</v>
      </c>
      <c r="M333" s="12">
        <v>3075800</v>
      </c>
      <c r="N333" s="12">
        <v>2614430</v>
      </c>
      <c r="O333" s="55"/>
    </row>
    <row r="334" spans="1:15" ht="102" x14ac:dyDescent="0.3">
      <c r="A334" s="9">
        <v>331</v>
      </c>
      <c r="B334" s="11" t="s">
        <v>1318</v>
      </c>
      <c r="C334" s="11" t="s">
        <v>1319</v>
      </c>
      <c r="D334" s="11" t="s">
        <v>1320</v>
      </c>
      <c r="E334" s="11" t="s">
        <v>222</v>
      </c>
      <c r="F334" s="11" t="s">
        <v>1321</v>
      </c>
      <c r="G334" s="11" t="s">
        <v>1322</v>
      </c>
      <c r="H334" s="11" t="s">
        <v>1323</v>
      </c>
      <c r="I334" s="13">
        <v>39083</v>
      </c>
      <c r="J334" s="13">
        <v>40816</v>
      </c>
      <c r="K334" s="13" t="s">
        <v>354</v>
      </c>
      <c r="L334" s="12">
        <v>1578948.2</v>
      </c>
      <c r="M334" s="12">
        <v>1578948.2</v>
      </c>
      <c r="N334" s="12">
        <v>1342105.97</v>
      </c>
      <c r="O334" s="55"/>
    </row>
    <row r="335" spans="1:15" ht="112.2" x14ac:dyDescent="0.3">
      <c r="A335" s="9">
        <v>332</v>
      </c>
      <c r="B335" s="11" t="s">
        <v>1324</v>
      </c>
      <c r="C335" s="11" t="s">
        <v>1325</v>
      </c>
      <c r="D335" s="11" t="s">
        <v>1320</v>
      </c>
      <c r="E335" s="11" t="s">
        <v>222</v>
      </c>
      <c r="F335" s="11" t="s">
        <v>1321</v>
      </c>
      <c r="G335" s="11" t="s">
        <v>1322</v>
      </c>
      <c r="H335" s="11" t="s">
        <v>1323</v>
      </c>
      <c r="I335" s="13">
        <v>39083</v>
      </c>
      <c r="J335" s="13">
        <v>40816</v>
      </c>
      <c r="K335" s="13" t="s">
        <v>354</v>
      </c>
      <c r="L335" s="12">
        <v>3550626.5</v>
      </c>
      <c r="M335" s="12">
        <v>3550626.5</v>
      </c>
      <c r="N335" s="12">
        <v>3018032.52</v>
      </c>
      <c r="O335" s="55"/>
    </row>
    <row r="336" spans="1:15" ht="102" x14ac:dyDescent="0.3">
      <c r="A336" s="9">
        <v>333</v>
      </c>
      <c r="B336" s="11" t="s">
        <v>1326</v>
      </c>
      <c r="C336" s="11" t="s">
        <v>1327</v>
      </c>
      <c r="D336" s="11" t="s">
        <v>1328</v>
      </c>
      <c r="E336" s="11" t="s">
        <v>222</v>
      </c>
      <c r="F336" s="11" t="s">
        <v>1032</v>
      </c>
      <c r="G336" s="11" t="s">
        <v>1033</v>
      </c>
      <c r="H336" s="11" t="s">
        <v>1156</v>
      </c>
      <c r="I336" s="13">
        <v>39083</v>
      </c>
      <c r="J336" s="13">
        <v>40543</v>
      </c>
      <c r="K336" s="13" t="s">
        <v>354</v>
      </c>
      <c r="L336" s="12">
        <v>2133000</v>
      </c>
      <c r="M336" s="12">
        <v>2132000</v>
      </c>
      <c r="N336" s="12">
        <v>1812200</v>
      </c>
      <c r="O336" s="55"/>
    </row>
    <row r="337" spans="1:15" ht="122.4" x14ac:dyDescent="0.3">
      <c r="A337" s="9">
        <v>334</v>
      </c>
      <c r="B337" s="11" t="s">
        <v>1329</v>
      </c>
      <c r="C337" s="11" t="s">
        <v>1330</v>
      </c>
      <c r="D337" s="11" t="s">
        <v>1118</v>
      </c>
      <c r="E337" s="11" t="s">
        <v>68</v>
      </c>
      <c r="F337" s="11" t="s">
        <v>87</v>
      </c>
      <c r="G337" s="11" t="s">
        <v>1119</v>
      </c>
      <c r="H337" s="11" t="s">
        <v>1120</v>
      </c>
      <c r="I337" s="13">
        <v>39083</v>
      </c>
      <c r="J337" s="13">
        <v>41608</v>
      </c>
      <c r="K337" s="13" t="s">
        <v>361</v>
      </c>
      <c r="L337" s="12">
        <v>9396860.9600000009</v>
      </c>
      <c r="M337" s="12">
        <v>9396860.9600000009</v>
      </c>
      <c r="N337" s="12">
        <v>7987331.8099999996</v>
      </c>
      <c r="O337" s="55"/>
    </row>
    <row r="338" spans="1:15" ht="112.2" x14ac:dyDescent="0.3">
      <c r="A338" s="9">
        <v>335</v>
      </c>
      <c r="B338" s="11" t="s">
        <v>1331</v>
      </c>
      <c r="C338" s="11" t="s">
        <v>1332</v>
      </c>
      <c r="D338" s="11" t="s">
        <v>542</v>
      </c>
      <c r="E338" s="11" t="s">
        <v>128</v>
      </c>
      <c r="F338" s="11" t="s">
        <v>543</v>
      </c>
      <c r="G338" s="11" t="s">
        <v>544</v>
      </c>
      <c r="H338" s="11" t="s">
        <v>545</v>
      </c>
      <c r="I338" s="13">
        <v>39083</v>
      </c>
      <c r="J338" s="13">
        <v>40602</v>
      </c>
      <c r="K338" s="13" t="s">
        <v>354</v>
      </c>
      <c r="L338" s="12">
        <v>7691386.9699999997</v>
      </c>
      <c r="M338" s="12">
        <v>7579948.9699999997</v>
      </c>
      <c r="N338" s="12">
        <v>6442956.6200000001</v>
      </c>
      <c r="O338" s="55"/>
    </row>
    <row r="339" spans="1:15" ht="102" x14ac:dyDescent="0.3">
      <c r="A339" s="9">
        <v>336</v>
      </c>
      <c r="B339" s="11" t="s">
        <v>1333</v>
      </c>
      <c r="C339" s="11" t="s">
        <v>1334</v>
      </c>
      <c r="D339" s="11" t="s">
        <v>542</v>
      </c>
      <c r="E339" s="11" t="s">
        <v>128</v>
      </c>
      <c r="F339" s="11" t="s">
        <v>543</v>
      </c>
      <c r="G339" s="11" t="s">
        <v>544</v>
      </c>
      <c r="H339" s="11" t="s">
        <v>545</v>
      </c>
      <c r="I339" s="13">
        <v>39083</v>
      </c>
      <c r="J339" s="13">
        <v>40602</v>
      </c>
      <c r="K339" s="13" t="s">
        <v>354</v>
      </c>
      <c r="L339" s="12">
        <v>6696994</v>
      </c>
      <c r="M339" s="12">
        <v>6696994</v>
      </c>
      <c r="N339" s="12">
        <v>5692444.9000000004</v>
      </c>
      <c r="O339" s="55"/>
    </row>
  </sheetData>
  <mergeCells count="12">
    <mergeCell ref="M2:M3"/>
    <mergeCell ref="N2:N3"/>
    <mergeCell ref="A1:N1"/>
    <mergeCell ref="A2:A3"/>
    <mergeCell ref="B2:B3"/>
    <mergeCell ref="C2:C3"/>
    <mergeCell ref="D2:D3"/>
    <mergeCell ref="E2:H2"/>
    <mergeCell ref="I2:I3"/>
    <mergeCell ref="J2:J3"/>
    <mergeCell ref="K2:K3"/>
    <mergeCell ref="L2:L3"/>
  </mergeCells>
  <pageMargins left="0.7" right="0.7" top="0.75" bottom="0.75" header="0.3" footer="0.3"/>
  <pageSetup paperSize="9" scale="6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42"/>
  <sheetViews>
    <sheetView view="pageBreakPreview" zoomScale="85" zoomScaleNormal="100" zoomScaleSheetLayoutView="85" workbookViewId="0">
      <selection activeCell="C2" sqref="C2:E2"/>
    </sheetView>
  </sheetViews>
  <sheetFormatPr defaultColWidth="9.21875" defaultRowHeight="13.8" x14ac:dyDescent="0.3"/>
  <cols>
    <col min="1" max="1" width="5.21875" style="27" customWidth="1"/>
    <col min="2" max="2" width="64.5546875" style="1" customWidth="1"/>
    <col min="3" max="4" width="23.21875" style="1" customWidth="1"/>
    <col min="5" max="5" width="103.77734375" style="1" customWidth="1"/>
    <col min="6" max="16384" width="9.21875" style="1"/>
  </cols>
  <sheetData>
    <row r="1" spans="1:5" ht="30" customHeight="1" thickBot="1" x14ac:dyDescent="0.35">
      <c r="A1" s="187" t="s">
        <v>1532</v>
      </c>
      <c r="B1" s="188"/>
      <c r="C1" s="189"/>
      <c r="D1" s="189"/>
      <c r="E1" s="190"/>
    </row>
    <row r="2" spans="1:5" ht="94.5" customHeight="1" x14ac:dyDescent="0.3">
      <c r="A2" s="191">
        <v>1</v>
      </c>
      <c r="B2" s="14" t="s">
        <v>1533</v>
      </c>
      <c r="C2" s="192" t="s">
        <v>2129</v>
      </c>
      <c r="D2" s="193"/>
      <c r="E2" s="194"/>
    </row>
    <row r="3" spans="1:5" ht="40.5" customHeight="1" thickBot="1" x14ac:dyDescent="0.35">
      <c r="A3" s="191"/>
      <c r="B3" s="14" t="s">
        <v>1534</v>
      </c>
      <c r="C3" s="195" t="s">
        <v>1535</v>
      </c>
      <c r="D3" s="196"/>
      <c r="E3" s="197"/>
    </row>
    <row r="4" spans="1:5" ht="15" customHeight="1" thickBot="1" x14ac:dyDescent="0.35">
      <c r="A4" s="198"/>
      <c r="B4" s="198"/>
      <c r="C4" s="199"/>
      <c r="D4" s="199"/>
      <c r="E4" s="199"/>
    </row>
    <row r="5" spans="1:5" ht="25.05" customHeight="1" thickBot="1" x14ac:dyDescent="0.35">
      <c r="A5" s="44">
        <v>2</v>
      </c>
      <c r="B5" s="181" t="s">
        <v>1536</v>
      </c>
      <c r="C5" s="182"/>
      <c r="D5" s="182"/>
      <c r="E5" s="183"/>
    </row>
    <row r="6" spans="1:5" ht="60.75" customHeight="1" x14ac:dyDescent="0.3">
      <c r="A6" s="15" t="s">
        <v>13</v>
      </c>
      <c r="B6" s="16" t="s">
        <v>1537</v>
      </c>
      <c r="C6" s="16" t="s">
        <v>1538</v>
      </c>
      <c r="D6" s="16" t="s">
        <v>1539</v>
      </c>
      <c r="E6" s="17" t="s">
        <v>1540</v>
      </c>
    </row>
    <row r="7" spans="1:5" ht="106.5" customHeight="1" x14ac:dyDescent="0.3">
      <c r="A7" s="18">
        <v>1</v>
      </c>
      <c r="B7" s="19" t="s">
        <v>1541</v>
      </c>
      <c r="C7" s="20" t="s">
        <v>1542</v>
      </c>
      <c r="D7" s="21" t="s">
        <v>1543</v>
      </c>
      <c r="E7" s="22" t="s">
        <v>1835</v>
      </c>
    </row>
    <row r="8" spans="1:5" ht="15" customHeight="1" thickBot="1" x14ac:dyDescent="0.35">
      <c r="A8" s="184"/>
      <c r="B8" s="184"/>
      <c r="C8" s="184"/>
      <c r="D8" s="184"/>
      <c r="E8" s="184"/>
    </row>
    <row r="9" spans="1:5" ht="25.05" customHeight="1" thickBot="1" x14ac:dyDescent="0.35">
      <c r="A9" s="44">
        <v>3</v>
      </c>
      <c r="B9" s="181" t="s">
        <v>1544</v>
      </c>
      <c r="C9" s="182"/>
      <c r="D9" s="182"/>
      <c r="E9" s="183"/>
    </row>
    <row r="10" spans="1:5" ht="30" customHeight="1" x14ac:dyDescent="0.3">
      <c r="A10" s="23" t="s">
        <v>13</v>
      </c>
      <c r="B10" s="185" t="s">
        <v>1538</v>
      </c>
      <c r="C10" s="186"/>
      <c r="D10" s="16" t="s">
        <v>1539</v>
      </c>
      <c r="E10" s="24" t="s">
        <v>1545</v>
      </c>
    </row>
    <row r="11" spans="1:5" ht="74.25" customHeight="1" x14ac:dyDescent="0.3">
      <c r="A11" s="18">
        <v>1</v>
      </c>
      <c r="B11" s="178" t="s">
        <v>1546</v>
      </c>
      <c r="C11" s="179"/>
      <c r="D11" s="21" t="s">
        <v>1841</v>
      </c>
      <c r="E11" s="22" t="s">
        <v>1821</v>
      </c>
    </row>
    <row r="12" spans="1:5" ht="164.25" customHeight="1" x14ac:dyDescent="0.3">
      <c r="A12" s="18">
        <v>2</v>
      </c>
      <c r="B12" s="178" t="s">
        <v>1547</v>
      </c>
      <c r="C12" s="179"/>
      <c r="D12" s="21" t="s">
        <v>1842</v>
      </c>
      <c r="E12" s="22" t="s">
        <v>1890</v>
      </c>
    </row>
    <row r="13" spans="1:5" ht="120.75" customHeight="1" x14ac:dyDescent="0.3">
      <c r="A13" s="18">
        <v>3</v>
      </c>
      <c r="B13" s="178" t="s">
        <v>1548</v>
      </c>
      <c r="C13" s="179"/>
      <c r="D13" s="21" t="s">
        <v>1843</v>
      </c>
      <c r="E13" s="22" t="s">
        <v>1822</v>
      </c>
    </row>
    <row r="14" spans="1:5" ht="76.5" customHeight="1" x14ac:dyDescent="0.3">
      <c r="A14" s="18">
        <v>4</v>
      </c>
      <c r="B14" s="178" t="s">
        <v>1549</v>
      </c>
      <c r="C14" s="179"/>
      <c r="D14" s="21" t="s">
        <v>1844</v>
      </c>
      <c r="E14" s="22" t="s">
        <v>1823</v>
      </c>
    </row>
    <row r="15" spans="1:5" ht="87.75" customHeight="1" x14ac:dyDescent="0.3">
      <c r="A15" s="18">
        <v>5</v>
      </c>
      <c r="B15" s="178" t="s">
        <v>1550</v>
      </c>
      <c r="C15" s="179"/>
      <c r="D15" s="21" t="s">
        <v>1845</v>
      </c>
      <c r="E15" s="22" t="s">
        <v>1824</v>
      </c>
    </row>
    <row r="16" spans="1:5" ht="76.5" customHeight="1" x14ac:dyDescent="0.3">
      <c r="A16" s="18">
        <v>6</v>
      </c>
      <c r="B16" s="178" t="s">
        <v>1551</v>
      </c>
      <c r="C16" s="179"/>
      <c r="D16" s="21" t="s">
        <v>1846</v>
      </c>
      <c r="E16" s="22" t="s">
        <v>1825</v>
      </c>
    </row>
    <row r="17" spans="1:5" ht="87.75" customHeight="1" x14ac:dyDescent="0.3">
      <c r="A17" s="18">
        <v>7</v>
      </c>
      <c r="B17" s="178" t="s">
        <v>1552</v>
      </c>
      <c r="C17" s="179"/>
      <c r="D17" s="21" t="s">
        <v>1847</v>
      </c>
      <c r="E17" s="22" t="s">
        <v>1826</v>
      </c>
    </row>
    <row r="18" spans="1:5" ht="274.5" customHeight="1" x14ac:dyDescent="0.3">
      <c r="A18" s="18">
        <v>8</v>
      </c>
      <c r="B18" s="178" t="s">
        <v>2127</v>
      </c>
      <c r="C18" s="179"/>
      <c r="D18" s="21" t="s">
        <v>1848</v>
      </c>
      <c r="E18" s="22" t="s">
        <v>1827</v>
      </c>
    </row>
    <row r="19" spans="1:5" ht="146.25" customHeight="1" x14ac:dyDescent="0.3">
      <c r="A19" s="18">
        <v>9</v>
      </c>
      <c r="B19" s="178" t="s">
        <v>1571</v>
      </c>
      <c r="C19" s="179"/>
      <c r="D19" s="21" t="s">
        <v>1849</v>
      </c>
      <c r="E19" s="22" t="s">
        <v>1828</v>
      </c>
    </row>
    <row r="20" spans="1:5" ht="116.25" customHeight="1" x14ac:dyDescent="0.3">
      <c r="A20" s="18">
        <v>10</v>
      </c>
      <c r="B20" s="178" t="s">
        <v>1553</v>
      </c>
      <c r="C20" s="179"/>
      <c r="D20" s="21" t="s">
        <v>1850</v>
      </c>
      <c r="E20" s="22" t="s">
        <v>1829</v>
      </c>
    </row>
    <row r="21" spans="1:5" ht="151.5" customHeight="1" x14ac:dyDescent="0.3">
      <c r="A21" s="18">
        <v>11</v>
      </c>
      <c r="B21" s="178" t="s">
        <v>1554</v>
      </c>
      <c r="C21" s="179"/>
      <c r="D21" s="21" t="s">
        <v>1851</v>
      </c>
      <c r="E21" s="22" t="s">
        <v>1830</v>
      </c>
    </row>
    <row r="22" spans="1:5" ht="121.5" customHeight="1" x14ac:dyDescent="0.3">
      <c r="A22" s="18">
        <v>12</v>
      </c>
      <c r="B22" s="178" t="s">
        <v>1555</v>
      </c>
      <c r="C22" s="179"/>
      <c r="D22" s="21" t="s">
        <v>1852</v>
      </c>
      <c r="E22" s="22" t="s">
        <v>1831</v>
      </c>
    </row>
    <row r="23" spans="1:5" ht="101.25" customHeight="1" x14ac:dyDescent="0.3">
      <c r="A23" s="18">
        <v>13</v>
      </c>
      <c r="B23" s="178" t="s">
        <v>1556</v>
      </c>
      <c r="C23" s="179"/>
      <c r="D23" s="21" t="s">
        <v>1853</v>
      </c>
      <c r="E23" s="22" t="s">
        <v>1832</v>
      </c>
    </row>
    <row r="24" spans="1:5" ht="161.25" customHeight="1" x14ac:dyDescent="0.3">
      <c r="A24" s="18">
        <v>14</v>
      </c>
      <c r="B24" s="178" t="s">
        <v>1557</v>
      </c>
      <c r="C24" s="179"/>
      <c r="D24" s="21" t="s">
        <v>1854</v>
      </c>
      <c r="E24" s="22" t="s">
        <v>1833</v>
      </c>
    </row>
    <row r="25" spans="1:5" ht="90" customHeight="1" x14ac:dyDescent="0.3">
      <c r="A25" s="18">
        <v>15</v>
      </c>
      <c r="B25" s="178" t="s">
        <v>1558</v>
      </c>
      <c r="C25" s="179"/>
      <c r="D25" s="21" t="s">
        <v>1855</v>
      </c>
      <c r="E25" s="22" t="s">
        <v>1834</v>
      </c>
    </row>
    <row r="26" spans="1:5" ht="220.8" x14ac:dyDescent="0.3">
      <c r="A26" s="18">
        <v>16</v>
      </c>
      <c r="B26" s="178" t="s">
        <v>1559</v>
      </c>
      <c r="C26" s="179"/>
      <c r="D26" s="21" t="s">
        <v>1856</v>
      </c>
      <c r="E26" s="22" t="s">
        <v>1891</v>
      </c>
    </row>
    <row r="27" spans="1:5" ht="165.6" x14ac:dyDescent="0.3">
      <c r="A27" s="18">
        <v>17</v>
      </c>
      <c r="B27" s="178" t="s">
        <v>1560</v>
      </c>
      <c r="C27" s="179"/>
      <c r="D27" s="21" t="s">
        <v>1857</v>
      </c>
      <c r="E27" s="22" t="s">
        <v>1892</v>
      </c>
    </row>
    <row r="28" spans="1:5" ht="240" customHeight="1" x14ac:dyDescent="0.3">
      <c r="A28" s="18">
        <v>18</v>
      </c>
      <c r="B28" s="178" t="s">
        <v>1561</v>
      </c>
      <c r="C28" s="179"/>
      <c r="D28" s="21" t="s">
        <v>1858</v>
      </c>
      <c r="E28" s="22" t="s">
        <v>1893</v>
      </c>
    </row>
    <row r="29" spans="1:5" ht="84.75" customHeight="1" x14ac:dyDescent="0.3">
      <c r="A29" s="18">
        <v>19</v>
      </c>
      <c r="B29" s="178" t="s">
        <v>1562</v>
      </c>
      <c r="C29" s="179"/>
      <c r="D29" s="21" t="s">
        <v>1859</v>
      </c>
      <c r="E29" s="22" t="s">
        <v>1836</v>
      </c>
    </row>
    <row r="30" spans="1:5" ht="91.5" customHeight="1" x14ac:dyDescent="0.3">
      <c r="A30" s="18">
        <v>20</v>
      </c>
      <c r="B30" s="178" t="s">
        <v>1563</v>
      </c>
      <c r="C30" s="179"/>
      <c r="D30" s="21" t="s">
        <v>1861</v>
      </c>
      <c r="E30" s="22" t="s">
        <v>1837</v>
      </c>
    </row>
    <row r="31" spans="1:5" ht="82.5" customHeight="1" x14ac:dyDescent="0.3">
      <c r="A31" s="18">
        <v>21</v>
      </c>
      <c r="B31" s="180" t="s">
        <v>1564</v>
      </c>
      <c r="C31" s="180"/>
      <c r="D31" s="25" t="s">
        <v>1860</v>
      </c>
      <c r="E31" s="26" t="s">
        <v>1838</v>
      </c>
    </row>
    <row r="32" spans="1:5" ht="30" customHeight="1" x14ac:dyDescent="0.3"/>
    <row r="33" spans="2:5" ht="30" customHeight="1" x14ac:dyDescent="0.3"/>
    <row r="34" spans="2:5" ht="30" customHeight="1" x14ac:dyDescent="0.3"/>
    <row r="35" spans="2:5" ht="30" customHeight="1" x14ac:dyDescent="0.3"/>
    <row r="36" spans="2:5" ht="30" customHeight="1" x14ac:dyDescent="0.3"/>
    <row r="37" spans="2:5" s="27" customFormat="1" ht="30" customHeight="1" x14ac:dyDescent="0.3">
      <c r="B37" s="1"/>
      <c r="C37" s="1"/>
      <c r="D37" s="1"/>
      <c r="E37" s="1"/>
    </row>
    <row r="38" spans="2:5" s="27" customFormat="1" ht="30" customHeight="1" x14ac:dyDescent="0.3">
      <c r="B38" s="1"/>
      <c r="C38" s="1"/>
      <c r="D38" s="1"/>
      <c r="E38" s="1"/>
    </row>
    <row r="39" spans="2:5" s="27" customFormat="1" ht="30" customHeight="1" x14ac:dyDescent="0.3">
      <c r="B39" s="1"/>
      <c r="C39" s="1"/>
      <c r="D39" s="1"/>
      <c r="E39" s="1"/>
    </row>
    <row r="40" spans="2:5" s="27" customFormat="1" ht="30" customHeight="1" x14ac:dyDescent="0.3">
      <c r="B40" s="1"/>
      <c r="C40" s="1"/>
      <c r="D40" s="1"/>
      <c r="E40" s="1"/>
    </row>
    <row r="41" spans="2:5" s="27" customFormat="1" ht="30" customHeight="1" x14ac:dyDescent="0.3">
      <c r="B41" s="1"/>
      <c r="C41" s="1"/>
      <c r="D41" s="1"/>
      <c r="E41" s="1"/>
    </row>
    <row r="42" spans="2:5" s="27" customFormat="1" ht="30" customHeight="1" x14ac:dyDescent="0.3">
      <c r="B42" s="1"/>
      <c r="C42" s="1"/>
      <c r="D42" s="1"/>
      <c r="E42" s="1"/>
    </row>
  </sheetData>
  <mergeCells count="30">
    <mergeCell ref="B5:E5"/>
    <mergeCell ref="A8:E8"/>
    <mergeCell ref="B9:E9"/>
    <mergeCell ref="B10:C10"/>
    <mergeCell ref="A1:E1"/>
    <mergeCell ref="A2:A3"/>
    <mergeCell ref="C2:E2"/>
    <mergeCell ref="C3:E3"/>
    <mergeCell ref="A4:E4"/>
    <mergeCell ref="B22:C22"/>
    <mergeCell ref="B11:C11"/>
    <mergeCell ref="B12:C12"/>
    <mergeCell ref="B13:C13"/>
    <mergeCell ref="B14:C14"/>
    <mergeCell ref="B15:C15"/>
    <mergeCell ref="B16:C16"/>
    <mergeCell ref="B17:C17"/>
    <mergeCell ref="B20:C20"/>
    <mergeCell ref="B21:C21"/>
    <mergeCell ref="B18:C18"/>
    <mergeCell ref="B19:C19"/>
    <mergeCell ref="B29:C29"/>
    <mergeCell ref="B30:C30"/>
    <mergeCell ref="B31:C31"/>
    <mergeCell ref="B23:C23"/>
    <mergeCell ref="B24:C24"/>
    <mergeCell ref="B25:C25"/>
    <mergeCell ref="B26:C26"/>
    <mergeCell ref="B27:C27"/>
    <mergeCell ref="B28:C28"/>
  </mergeCells>
  <pageMargins left="0.70866141732283472" right="0.70866141732283472" top="0.74803149606299213" bottom="0.74803149606299213" header="0.31496062992125984" footer="0.31496062992125984"/>
  <pageSetup paperSize="9" scale="39" fitToHeight="0" orientation="portrait" cellComments="asDisplayed" r:id="rId1"/>
  <rowBreaks count="1" manualBreakCount="1">
    <brk id="8"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22"/>
  <sheetViews>
    <sheetView view="pageBreakPreview" zoomScale="85" zoomScaleNormal="100" zoomScaleSheetLayoutView="85" workbookViewId="0">
      <selection activeCell="C2" sqref="C2:E2"/>
    </sheetView>
  </sheetViews>
  <sheetFormatPr defaultColWidth="9.21875" defaultRowHeight="13.8" x14ac:dyDescent="0.3"/>
  <cols>
    <col min="1" max="1" width="5.21875" style="27" customWidth="1"/>
    <col min="2" max="2" width="64.5546875" style="1" customWidth="1"/>
    <col min="3" max="4" width="23.21875" style="1" customWidth="1"/>
    <col min="5" max="5" width="103.77734375" style="1" customWidth="1"/>
    <col min="6" max="16384" width="9.21875" style="1"/>
  </cols>
  <sheetData>
    <row r="1" spans="1:5" ht="30" customHeight="1" thickBot="1" x14ac:dyDescent="0.35">
      <c r="A1" s="204" t="s">
        <v>1756</v>
      </c>
      <c r="B1" s="189"/>
      <c r="C1" s="189"/>
      <c r="D1" s="189"/>
      <c r="E1" s="190"/>
    </row>
    <row r="2" spans="1:5" ht="94.5" customHeight="1" x14ac:dyDescent="0.3">
      <c r="A2" s="205">
        <v>1</v>
      </c>
      <c r="B2" s="57" t="s">
        <v>1533</v>
      </c>
      <c r="C2" s="192" t="s">
        <v>2129</v>
      </c>
      <c r="D2" s="193"/>
      <c r="E2" s="194"/>
    </row>
    <row r="3" spans="1:5" ht="40.5" customHeight="1" thickBot="1" x14ac:dyDescent="0.35">
      <c r="A3" s="206"/>
      <c r="B3" s="58" t="s">
        <v>1534</v>
      </c>
      <c r="C3" s="195" t="s">
        <v>1535</v>
      </c>
      <c r="D3" s="196"/>
      <c r="E3" s="197"/>
    </row>
    <row r="4" spans="1:5" ht="15" customHeight="1" thickBot="1" x14ac:dyDescent="0.35">
      <c r="A4" s="199"/>
      <c r="B4" s="199"/>
      <c r="C4" s="199"/>
      <c r="D4" s="199"/>
      <c r="E4" s="199"/>
    </row>
    <row r="5" spans="1:5" ht="25.05" customHeight="1" thickBot="1" x14ac:dyDescent="0.35">
      <c r="A5" s="49">
        <v>2</v>
      </c>
      <c r="B5" s="181" t="s">
        <v>1536</v>
      </c>
      <c r="C5" s="182"/>
      <c r="D5" s="182"/>
      <c r="E5" s="183"/>
    </row>
    <row r="6" spans="1:5" ht="60.75" customHeight="1" x14ac:dyDescent="0.3">
      <c r="A6" s="15" t="s">
        <v>13</v>
      </c>
      <c r="B6" s="16" t="s">
        <v>1537</v>
      </c>
      <c r="C6" s="16" t="s">
        <v>1538</v>
      </c>
      <c r="D6" s="16" t="s">
        <v>1539</v>
      </c>
      <c r="E6" s="17" t="s">
        <v>1540</v>
      </c>
    </row>
    <row r="7" spans="1:5" ht="18.75" customHeight="1" x14ac:dyDescent="0.3">
      <c r="A7" s="59">
        <v>1</v>
      </c>
      <c r="B7" s="60"/>
      <c r="C7" s="61"/>
      <c r="D7" s="61"/>
      <c r="E7" s="28"/>
    </row>
    <row r="8" spans="1:5" ht="15" customHeight="1" thickBot="1" x14ac:dyDescent="0.35">
      <c r="A8" s="200"/>
      <c r="B8" s="200"/>
      <c r="C8" s="200"/>
      <c r="D8" s="200"/>
      <c r="E8" s="200"/>
    </row>
    <row r="9" spans="1:5" ht="25.05" customHeight="1" thickBot="1" x14ac:dyDescent="0.35">
      <c r="A9" s="49">
        <v>3</v>
      </c>
      <c r="B9" s="181" t="s">
        <v>1544</v>
      </c>
      <c r="C9" s="182"/>
      <c r="D9" s="182"/>
      <c r="E9" s="183"/>
    </row>
    <row r="10" spans="1:5" ht="30" customHeight="1" x14ac:dyDescent="0.3">
      <c r="A10" s="23" t="s">
        <v>13</v>
      </c>
      <c r="B10" s="201" t="s">
        <v>1538</v>
      </c>
      <c r="C10" s="201"/>
      <c r="D10" s="16" t="s">
        <v>1539</v>
      </c>
      <c r="E10" s="24" t="s">
        <v>1545</v>
      </c>
    </row>
    <row r="11" spans="1:5" ht="144" customHeight="1" thickBot="1" x14ac:dyDescent="0.35">
      <c r="A11" s="62">
        <v>1</v>
      </c>
      <c r="B11" s="202" t="s">
        <v>1757</v>
      </c>
      <c r="C11" s="203"/>
      <c r="D11" s="63" t="s">
        <v>1839</v>
      </c>
      <c r="E11" s="64" t="s">
        <v>1840</v>
      </c>
    </row>
    <row r="12" spans="1:5" ht="30" customHeight="1" x14ac:dyDescent="0.3"/>
    <row r="13" spans="1:5" ht="30" customHeight="1" x14ac:dyDescent="0.3"/>
    <row r="14" spans="1:5" ht="30" customHeight="1" x14ac:dyDescent="0.3"/>
    <row r="15" spans="1:5" ht="30" customHeight="1" x14ac:dyDescent="0.3"/>
    <row r="16" spans="1:5" ht="30" customHeight="1" x14ac:dyDescent="0.3"/>
    <row r="17" spans="2:5" s="27" customFormat="1" ht="30" customHeight="1" x14ac:dyDescent="0.3">
      <c r="B17" s="1"/>
      <c r="C17" s="1"/>
      <c r="D17" s="1"/>
      <c r="E17" s="1"/>
    </row>
    <row r="18" spans="2:5" s="27" customFormat="1" ht="30" customHeight="1" x14ac:dyDescent="0.3">
      <c r="B18" s="1"/>
      <c r="C18" s="1"/>
      <c r="D18" s="1"/>
      <c r="E18" s="1"/>
    </row>
    <row r="19" spans="2:5" s="27" customFormat="1" ht="30" customHeight="1" x14ac:dyDescent="0.3">
      <c r="B19" s="1"/>
      <c r="C19" s="1"/>
      <c r="D19" s="1"/>
      <c r="E19" s="1"/>
    </row>
    <row r="20" spans="2:5" s="27" customFormat="1" ht="30" customHeight="1" x14ac:dyDescent="0.3">
      <c r="B20" s="1"/>
      <c r="C20" s="1"/>
      <c r="D20" s="1"/>
      <c r="E20" s="1"/>
    </row>
    <row r="21" spans="2:5" s="27" customFormat="1" ht="30" customHeight="1" x14ac:dyDescent="0.3">
      <c r="B21" s="1"/>
      <c r="C21" s="1"/>
      <c r="D21" s="1"/>
      <c r="E21" s="1"/>
    </row>
    <row r="22" spans="2:5" s="27" customFormat="1" ht="30" customHeight="1" x14ac:dyDescent="0.3">
      <c r="B22" s="1"/>
      <c r="C22" s="1"/>
      <c r="D22" s="1"/>
      <c r="E22" s="1"/>
    </row>
  </sheetData>
  <mergeCells count="10">
    <mergeCell ref="A8:E8"/>
    <mergeCell ref="B9:E9"/>
    <mergeCell ref="B10:C10"/>
    <mergeCell ref="B11:C11"/>
    <mergeCell ref="A1:E1"/>
    <mergeCell ref="A2:A3"/>
    <mergeCell ref="C2:E2"/>
    <mergeCell ref="C3:E3"/>
    <mergeCell ref="A4:E4"/>
    <mergeCell ref="B5:E5"/>
  </mergeCells>
  <pageMargins left="0.70866141732283472" right="0.70866141732283472" top="0.74803149606299213" bottom="0.74803149606299213" header="0.31496062992125984" footer="0.31496062992125984"/>
  <pageSetup paperSize="9" scale="39" fitToHeight="0" orientation="portrait"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27"/>
  <sheetViews>
    <sheetView view="pageBreakPreview" zoomScale="85" zoomScaleNormal="100" zoomScaleSheetLayoutView="85" workbookViewId="0">
      <selection activeCell="C2" sqref="C2:E2"/>
    </sheetView>
  </sheetViews>
  <sheetFormatPr defaultColWidth="9.21875" defaultRowHeight="13.8" x14ac:dyDescent="0.3"/>
  <cols>
    <col min="1" max="1" width="5.21875" style="27" customWidth="1"/>
    <col min="2" max="2" width="64.5546875" style="1" customWidth="1"/>
    <col min="3" max="4" width="23.21875" style="1" customWidth="1"/>
    <col min="5" max="5" width="103.77734375" style="1" customWidth="1"/>
    <col min="6" max="16384" width="9.21875" style="1"/>
  </cols>
  <sheetData>
    <row r="1" spans="1:5" ht="30" customHeight="1" thickBot="1" x14ac:dyDescent="0.35">
      <c r="A1" s="204" t="s">
        <v>1758</v>
      </c>
      <c r="B1" s="189"/>
      <c r="C1" s="189"/>
      <c r="D1" s="189"/>
      <c r="E1" s="190"/>
    </row>
    <row r="2" spans="1:5" ht="94.5" customHeight="1" x14ac:dyDescent="0.3">
      <c r="A2" s="205">
        <v>1</v>
      </c>
      <c r="B2" s="57" t="s">
        <v>1533</v>
      </c>
      <c r="C2" s="192" t="s">
        <v>2129</v>
      </c>
      <c r="D2" s="193"/>
      <c r="E2" s="194"/>
    </row>
    <row r="3" spans="1:5" ht="40.5" customHeight="1" thickBot="1" x14ac:dyDescent="0.35">
      <c r="A3" s="206"/>
      <c r="B3" s="58" t="s">
        <v>1534</v>
      </c>
      <c r="C3" s="195" t="s">
        <v>1535</v>
      </c>
      <c r="D3" s="196"/>
      <c r="E3" s="197"/>
    </row>
    <row r="4" spans="1:5" ht="15" customHeight="1" thickBot="1" x14ac:dyDescent="0.35">
      <c r="A4" s="199"/>
      <c r="B4" s="199"/>
      <c r="C4" s="199"/>
      <c r="D4" s="199"/>
      <c r="E4" s="199"/>
    </row>
    <row r="5" spans="1:5" ht="25.05" customHeight="1" thickBot="1" x14ac:dyDescent="0.35">
      <c r="A5" s="49">
        <v>2</v>
      </c>
      <c r="B5" s="181" t="s">
        <v>1536</v>
      </c>
      <c r="C5" s="182"/>
      <c r="D5" s="182"/>
      <c r="E5" s="183"/>
    </row>
    <row r="6" spans="1:5" ht="60.75" customHeight="1" x14ac:dyDescent="0.3">
      <c r="A6" s="15" t="s">
        <v>13</v>
      </c>
      <c r="B6" s="16" t="s">
        <v>1537</v>
      </c>
      <c r="C6" s="16" t="s">
        <v>1538</v>
      </c>
      <c r="D6" s="16" t="s">
        <v>1539</v>
      </c>
      <c r="E6" s="17" t="s">
        <v>1540</v>
      </c>
    </row>
    <row r="7" spans="1:5" ht="51.75" customHeight="1" x14ac:dyDescent="0.3">
      <c r="A7" s="29">
        <v>1</v>
      </c>
      <c r="B7" s="52" t="s">
        <v>1565</v>
      </c>
      <c r="C7" s="60" t="s">
        <v>1566</v>
      </c>
      <c r="D7" s="25" t="s">
        <v>1759</v>
      </c>
      <c r="E7" s="26" t="s">
        <v>1882</v>
      </c>
    </row>
    <row r="8" spans="1:5" ht="59.25" customHeight="1" x14ac:dyDescent="0.3">
      <c r="A8" s="29">
        <f t="shared" ref="A8:A11" si="0">A7+1</f>
        <v>2</v>
      </c>
      <c r="B8" s="52" t="s">
        <v>1565</v>
      </c>
      <c r="C8" s="60" t="s">
        <v>1567</v>
      </c>
      <c r="D8" s="25" t="s">
        <v>1760</v>
      </c>
      <c r="E8" s="26" t="s">
        <v>1883</v>
      </c>
    </row>
    <row r="9" spans="1:5" ht="59.25" customHeight="1" x14ac:dyDescent="0.3">
      <c r="A9" s="29">
        <f t="shared" si="0"/>
        <v>3</v>
      </c>
      <c r="B9" s="52" t="s">
        <v>1565</v>
      </c>
      <c r="C9" s="60" t="s">
        <v>1568</v>
      </c>
      <c r="D9" s="25" t="s">
        <v>1761</v>
      </c>
      <c r="E9" s="26" t="s">
        <v>1884</v>
      </c>
    </row>
    <row r="10" spans="1:5" ht="57.75" customHeight="1" x14ac:dyDescent="0.3">
      <c r="A10" s="29">
        <f t="shared" si="0"/>
        <v>4</v>
      </c>
      <c r="B10" s="52" t="s">
        <v>1565</v>
      </c>
      <c r="C10" s="60" t="s">
        <v>1569</v>
      </c>
      <c r="D10" s="25" t="s">
        <v>1762</v>
      </c>
      <c r="E10" s="26" t="s">
        <v>1885</v>
      </c>
    </row>
    <row r="11" spans="1:5" ht="75" customHeight="1" thickBot="1" x14ac:dyDescent="0.35">
      <c r="A11" s="29">
        <f t="shared" si="0"/>
        <v>5</v>
      </c>
      <c r="B11" s="52" t="s">
        <v>1577</v>
      </c>
      <c r="C11" s="60" t="s">
        <v>1570</v>
      </c>
      <c r="D11" s="25" t="s">
        <v>1763</v>
      </c>
      <c r="E11" s="26" t="s">
        <v>1886</v>
      </c>
    </row>
    <row r="12" spans="1:5" ht="25.05" customHeight="1" thickBot="1" x14ac:dyDescent="0.35">
      <c r="A12" s="78">
        <v>3</v>
      </c>
      <c r="B12" s="181" t="s">
        <v>1544</v>
      </c>
      <c r="C12" s="182"/>
      <c r="D12" s="182"/>
      <c r="E12" s="183"/>
    </row>
    <row r="13" spans="1:5" ht="30" customHeight="1" x14ac:dyDescent="0.3">
      <c r="A13" s="23" t="s">
        <v>13</v>
      </c>
      <c r="B13" s="201" t="s">
        <v>1538</v>
      </c>
      <c r="C13" s="201"/>
      <c r="D13" s="79" t="s">
        <v>1539</v>
      </c>
      <c r="E13" s="24" t="s">
        <v>1545</v>
      </c>
    </row>
    <row r="14" spans="1:5" ht="63" customHeight="1" x14ac:dyDescent="0.3">
      <c r="A14" s="18">
        <v>1</v>
      </c>
      <c r="B14" s="178" t="s">
        <v>1764</v>
      </c>
      <c r="C14" s="179"/>
      <c r="D14" s="65" t="s">
        <v>1765</v>
      </c>
      <c r="E14" s="22" t="s">
        <v>1887</v>
      </c>
    </row>
    <row r="15" spans="1:5" ht="83.25" customHeight="1" x14ac:dyDescent="0.3">
      <c r="A15" s="18">
        <v>2</v>
      </c>
      <c r="B15" s="208" t="s">
        <v>2128</v>
      </c>
      <c r="C15" s="209"/>
      <c r="D15" s="65" t="s">
        <v>1766</v>
      </c>
      <c r="E15" s="22" t="s">
        <v>1888</v>
      </c>
    </row>
    <row r="16" spans="1:5" ht="83.25" customHeight="1" x14ac:dyDescent="0.3">
      <c r="A16" s="29">
        <f>A15+1</f>
        <v>3</v>
      </c>
      <c r="B16" s="178" t="s">
        <v>1571</v>
      </c>
      <c r="C16" s="207"/>
      <c r="D16" s="25" t="s">
        <v>1767</v>
      </c>
      <c r="E16" s="26" t="s">
        <v>1889</v>
      </c>
    </row>
    <row r="17" spans="1:5" ht="55.5" customHeight="1" thickBot="1" x14ac:dyDescent="0.35">
      <c r="A17" s="184"/>
      <c r="B17" s="184"/>
      <c r="C17" s="184"/>
      <c r="D17" s="184"/>
      <c r="E17" s="184"/>
    </row>
    <row r="18" spans="1:5" ht="83.25" customHeight="1" x14ac:dyDescent="0.3"/>
    <row r="19" spans="1:5" ht="30" customHeight="1" x14ac:dyDescent="0.3"/>
    <row r="20" spans="1:5" ht="30" customHeight="1" x14ac:dyDescent="0.3"/>
    <row r="21" spans="1:5" ht="30" customHeight="1" x14ac:dyDescent="0.3"/>
    <row r="22" spans="1:5" s="27" customFormat="1" ht="30" customHeight="1" x14ac:dyDescent="0.3">
      <c r="B22" s="1"/>
      <c r="C22" s="1"/>
      <c r="D22" s="1"/>
      <c r="E22" s="1"/>
    </row>
    <row r="23" spans="1:5" s="27" customFormat="1" ht="30" customHeight="1" x14ac:dyDescent="0.3">
      <c r="B23" s="1"/>
      <c r="C23" s="1"/>
      <c r="D23" s="1"/>
      <c r="E23" s="1"/>
    </row>
    <row r="24" spans="1:5" s="27" customFormat="1" ht="30" customHeight="1" x14ac:dyDescent="0.3">
      <c r="B24" s="1"/>
      <c r="C24" s="1"/>
      <c r="D24" s="1"/>
      <c r="E24" s="1"/>
    </row>
    <row r="25" spans="1:5" s="27" customFormat="1" ht="30" customHeight="1" x14ac:dyDescent="0.3">
      <c r="B25" s="1"/>
      <c r="C25" s="1"/>
      <c r="D25" s="1"/>
      <c r="E25" s="1"/>
    </row>
    <row r="26" spans="1:5" s="27" customFormat="1" ht="30" customHeight="1" x14ac:dyDescent="0.3">
      <c r="B26" s="1"/>
      <c r="C26" s="1"/>
      <c r="D26" s="1"/>
      <c r="E26" s="1"/>
    </row>
    <row r="27" spans="1:5" s="27" customFormat="1" ht="30" customHeight="1" x14ac:dyDescent="0.3">
      <c r="B27" s="1"/>
      <c r="C27" s="1"/>
      <c r="D27" s="1"/>
      <c r="E27" s="1"/>
    </row>
  </sheetData>
  <mergeCells count="12">
    <mergeCell ref="A1:E1"/>
    <mergeCell ref="A2:A3"/>
    <mergeCell ref="C2:E2"/>
    <mergeCell ref="C3:E3"/>
    <mergeCell ref="A4:E4"/>
    <mergeCell ref="B16:C16"/>
    <mergeCell ref="B15:C15"/>
    <mergeCell ref="B5:E5"/>
    <mergeCell ref="A17:E17"/>
    <mergeCell ref="B12:E12"/>
    <mergeCell ref="B13:C13"/>
    <mergeCell ref="B14:C14"/>
  </mergeCells>
  <pageMargins left="0.70866141732283472" right="0.70866141732283472" top="0.74803149606299213" bottom="0.74803149606299213" header="0.31496062992125984" footer="0.31496062992125984"/>
  <pageSetup paperSize="9" scale="39" fitToHeight="0" orientation="portrait" cellComments="asDisplayed" r:id="rId1"/>
  <rowBreaks count="1" manualBreakCount="1">
    <brk id="16" min="1"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F26"/>
  <sheetViews>
    <sheetView view="pageBreakPreview" zoomScale="85" zoomScaleNormal="40" zoomScaleSheetLayoutView="85" workbookViewId="0">
      <selection activeCell="D7" sqref="D7"/>
    </sheetView>
  </sheetViews>
  <sheetFormatPr defaultColWidth="9.21875" defaultRowHeight="14.4" x14ac:dyDescent="0.3"/>
  <cols>
    <col min="1" max="1" width="9.21875" style="6"/>
    <col min="2" max="2" width="77.77734375" style="6" customWidth="1"/>
    <col min="3" max="3" width="32.77734375" style="6" customWidth="1"/>
    <col min="4" max="4" width="38.77734375" style="6" customWidth="1"/>
    <col min="5" max="5" width="86.77734375" style="6" customWidth="1"/>
    <col min="6" max="6" width="9.21875" style="66"/>
    <col min="7" max="16384" width="9.21875" style="6"/>
  </cols>
  <sheetData>
    <row r="1" spans="1:5" ht="15" thickBot="1" x14ac:dyDescent="0.35">
      <c r="A1" s="204" t="s">
        <v>1768</v>
      </c>
      <c r="B1" s="189"/>
      <c r="C1" s="189"/>
      <c r="D1" s="189"/>
      <c r="E1" s="190"/>
    </row>
    <row r="2" spans="1:5" ht="26.25" customHeight="1" x14ac:dyDescent="0.3">
      <c r="A2" s="205">
        <v>1</v>
      </c>
      <c r="B2" s="57" t="s">
        <v>1533</v>
      </c>
      <c r="C2" s="210" t="s">
        <v>1815</v>
      </c>
      <c r="D2" s="211"/>
      <c r="E2" s="212"/>
    </row>
    <row r="3" spans="1:5" ht="28.2" thickBot="1" x14ac:dyDescent="0.35">
      <c r="A3" s="206"/>
      <c r="B3" s="58" t="s">
        <v>1534</v>
      </c>
      <c r="C3" s="195" t="s">
        <v>1535</v>
      </c>
      <c r="D3" s="196"/>
      <c r="E3" s="197"/>
    </row>
    <row r="4" spans="1:5" ht="15" thickBot="1" x14ac:dyDescent="0.35">
      <c r="A4" s="199"/>
      <c r="B4" s="199"/>
      <c r="C4" s="199"/>
      <c r="D4" s="199"/>
      <c r="E4" s="199"/>
    </row>
    <row r="5" spans="1:5" ht="15" thickBot="1" x14ac:dyDescent="0.35">
      <c r="A5" s="49">
        <v>2</v>
      </c>
      <c r="B5" s="181" t="s">
        <v>1536</v>
      </c>
      <c r="C5" s="182"/>
      <c r="D5" s="182"/>
      <c r="E5" s="183"/>
    </row>
    <row r="6" spans="1:5" x14ac:dyDescent="0.3">
      <c r="A6" s="15" t="s">
        <v>13</v>
      </c>
      <c r="B6" s="16" t="s">
        <v>1537</v>
      </c>
      <c r="C6" s="16" t="s">
        <v>1538</v>
      </c>
      <c r="D6" s="16" t="s">
        <v>1539</v>
      </c>
      <c r="E6" s="17" t="s">
        <v>1540</v>
      </c>
    </row>
    <row r="7" spans="1:5" ht="234.75" customHeight="1" x14ac:dyDescent="0.3">
      <c r="A7" s="29">
        <v>1</v>
      </c>
      <c r="B7" s="67" t="s">
        <v>1769</v>
      </c>
      <c r="C7" s="50" t="s">
        <v>1572</v>
      </c>
      <c r="D7" s="25" t="s">
        <v>1862</v>
      </c>
      <c r="E7" s="68" t="s">
        <v>1770</v>
      </c>
    </row>
    <row r="8" spans="1:5" ht="116.25" customHeight="1" x14ac:dyDescent="0.3">
      <c r="A8" s="29">
        <v>2</v>
      </c>
      <c r="B8" s="69" t="s">
        <v>1573</v>
      </c>
      <c r="C8" s="50" t="s">
        <v>1771</v>
      </c>
      <c r="D8" s="25" t="s">
        <v>1772</v>
      </c>
      <c r="E8" s="50" t="s">
        <v>1773</v>
      </c>
    </row>
    <row r="9" spans="1:5" ht="132.75" customHeight="1" x14ac:dyDescent="0.3">
      <c r="A9" s="29">
        <v>3</v>
      </c>
      <c r="B9" s="69" t="s">
        <v>1774</v>
      </c>
      <c r="C9" s="50" t="s">
        <v>1775</v>
      </c>
      <c r="D9" s="25" t="s">
        <v>1776</v>
      </c>
      <c r="E9" s="68" t="s">
        <v>1777</v>
      </c>
    </row>
    <row r="10" spans="1:5" ht="110.25" customHeight="1" x14ac:dyDescent="0.3">
      <c r="A10" s="29">
        <v>4</v>
      </c>
      <c r="B10" s="69" t="s">
        <v>1573</v>
      </c>
      <c r="C10" s="50" t="s">
        <v>1778</v>
      </c>
      <c r="D10" s="25" t="s">
        <v>1779</v>
      </c>
      <c r="E10" s="50" t="s">
        <v>1780</v>
      </c>
    </row>
    <row r="11" spans="1:5" ht="261.75" customHeight="1" x14ac:dyDescent="0.3">
      <c r="A11" s="29">
        <v>5</v>
      </c>
      <c r="B11" s="50" t="s">
        <v>1573</v>
      </c>
      <c r="C11" s="50" t="s">
        <v>1781</v>
      </c>
      <c r="D11" s="50" t="s">
        <v>1782</v>
      </c>
      <c r="E11" s="51" t="s">
        <v>1783</v>
      </c>
    </row>
    <row r="12" spans="1:5" ht="67.5" customHeight="1" x14ac:dyDescent="0.3">
      <c r="A12" s="29">
        <v>6</v>
      </c>
      <c r="B12" s="50" t="s">
        <v>1784</v>
      </c>
      <c r="C12" s="50" t="s">
        <v>1785</v>
      </c>
      <c r="D12" s="25" t="s">
        <v>1786</v>
      </c>
      <c r="E12" s="50" t="s">
        <v>1787</v>
      </c>
    </row>
    <row r="13" spans="1:5" ht="134.25" customHeight="1" x14ac:dyDescent="0.3">
      <c r="A13" s="70">
        <f t="shared" ref="A13:A15" si="0">A12+1</f>
        <v>7</v>
      </c>
      <c r="B13" s="69" t="s">
        <v>1788</v>
      </c>
      <c r="C13" s="50" t="s">
        <v>1717</v>
      </c>
      <c r="D13" s="25" t="s">
        <v>1717</v>
      </c>
      <c r="E13" s="50" t="s">
        <v>1789</v>
      </c>
    </row>
    <row r="14" spans="1:5" ht="69.75" customHeight="1" x14ac:dyDescent="0.3">
      <c r="A14" s="70">
        <f t="shared" si="0"/>
        <v>8</v>
      </c>
      <c r="B14" s="69" t="s">
        <v>1790</v>
      </c>
      <c r="C14" s="50" t="s">
        <v>1717</v>
      </c>
      <c r="D14" s="25" t="s">
        <v>1717</v>
      </c>
      <c r="E14" s="50" t="s">
        <v>1791</v>
      </c>
    </row>
    <row r="15" spans="1:5" ht="70.5" customHeight="1" x14ac:dyDescent="0.3">
      <c r="A15" s="70">
        <f t="shared" si="0"/>
        <v>9</v>
      </c>
      <c r="B15" s="69" t="s">
        <v>1792</v>
      </c>
      <c r="C15" s="50" t="s">
        <v>1717</v>
      </c>
      <c r="D15" s="25" t="s">
        <v>1717</v>
      </c>
      <c r="E15" s="50" t="s">
        <v>1793</v>
      </c>
    </row>
    <row r="16" spans="1:5" ht="99.75" customHeight="1" x14ac:dyDescent="0.3">
      <c r="A16" s="14">
        <v>10</v>
      </c>
      <c r="B16" s="69" t="s">
        <v>1794</v>
      </c>
      <c r="C16" s="50" t="s">
        <v>1574</v>
      </c>
      <c r="D16" s="25" t="s">
        <v>1795</v>
      </c>
      <c r="E16" s="68" t="s">
        <v>1575</v>
      </c>
    </row>
    <row r="17" spans="1:5" ht="99.75" customHeight="1" x14ac:dyDescent="0.3">
      <c r="A17" s="14">
        <v>11</v>
      </c>
      <c r="B17" s="69" t="s">
        <v>1576</v>
      </c>
      <c r="C17" s="69" t="s">
        <v>1796</v>
      </c>
      <c r="D17" s="25" t="s">
        <v>1797</v>
      </c>
      <c r="E17" s="68" t="s">
        <v>1798</v>
      </c>
    </row>
    <row r="18" spans="1:5" ht="160.5" customHeight="1" x14ac:dyDescent="0.3">
      <c r="A18" s="14">
        <v>12</v>
      </c>
      <c r="B18" s="53" t="s">
        <v>1799</v>
      </c>
      <c r="C18" s="25" t="s">
        <v>1717</v>
      </c>
      <c r="D18" s="25" t="s">
        <v>1717</v>
      </c>
      <c r="E18" s="50" t="s">
        <v>1800</v>
      </c>
    </row>
    <row r="19" spans="1:5" ht="129.75" customHeight="1" x14ac:dyDescent="0.3">
      <c r="A19" s="14">
        <v>13</v>
      </c>
      <c r="B19" s="50" t="s">
        <v>1801</v>
      </c>
      <c r="C19" s="61" t="s">
        <v>1717</v>
      </c>
      <c r="D19" s="61" t="s">
        <v>1717</v>
      </c>
      <c r="E19" s="50" t="s">
        <v>1802</v>
      </c>
    </row>
    <row r="20" spans="1:5" ht="15" thickBot="1" x14ac:dyDescent="0.35">
      <c r="A20" s="200"/>
      <c r="B20" s="200"/>
      <c r="C20" s="200"/>
      <c r="D20" s="200"/>
      <c r="E20" s="200"/>
    </row>
    <row r="21" spans="1:5" ht="15" thickBot="1" x14ac:dyDescent="0.35">
      <c r="A21" s="49">
        <v>3</v>
      </c>
      <c r="B21" s="181" t="s">
        <v>1544</v>
      </c>
      <c r="C21" s="182"/>
      <c r="D21" s="182"/>
      <c r="E21" s="183"/>
    </row>
    <row r="22" spans="1:5" x14ac:dyDescent="0.3">
      <c r="A22" s="23" t="s">
        <v>13</v>
      </c>
      <c r="B22" s="201" t="s">
        <v>1538</v>
      </c>
      <c r="C22" s="201"/>
      <c r="D22" s="16" t="s">
        <v>1539</v>
      </c>
      <c r="E22" s="24" t="s">
        <v>1545</v>
      </c>
    </row>
    <row r="23" spans="1:5" ht="55.5" customHeight="1" x14ac:dyDescent="0.3">
      <c r="A23" s="18">
        <v>1</v>
      </c>
      <c r="B23" s="178" t="s">
        <v>1803</v>
      </c>
      <c r="C23" s="179"/>
      <c r="D23" s="65" t="s">
        <v>1804</v>
      </c>
      <c r="E23" s="22" t="s">
        <v>1805</v>
      </c>
    </row>
    <row r="24" spans="1:5" ht="317.39999999999998" x14ac:dyDescent="0.3">
      <c r="A24" s="59">
        <v>3</v>
      </c>
      <c r="B24" s="178" t="s">
        <v>1806</v>
      </c>
      <c r="C24" s="179"/>
      <c r="D24" s="25" t="s">
        <v>1807</v>
      </c>
      <c r="E24" s="71" t="s">
        <v>1808</v>
      </c>
    </row>
    <row r="25" spans="1:5" ht="55.2" x14ac:dyDescent="0.3">
      <c r="A25" s="59">
        <v>4</v>
      </c>
      <c r="B25" s="215" t="s">
        <v>1809</v>
      </c>
      <c r="C25" s="215"/>
      <c r="D25" s="25" t="s">
        <v>1810</v>
      </c>
      <c r="E25" s="71" t="s">
        <v>1811</v>
      </c>
    </row>
    <row r="26" spans="1:5" ht="54" customHeight="1" x14ac:dyDescent="0.3">
      <c r="A26" s="59">
        <v>5</v>
      </c>
      <c r="B26" s="213" t="s">
        <v>1812</v>
      </c>
      <c r="C26" s="214"/>
      <c r="D26" s="50" t="s">
        <v>1813</v>
      </c>
      <c r="E26" s="71" t="s">
        <v>1814</v>
      </c>
    </row>
  </sheetData>
  <mergeCells count="13">
    <mergeCell ref="B26:C26"/>
    <mergeCell ref="A20:E20"/>
    <mergeCell ref="B21:E21"/>
    <mergeCell ref="B22:C22"/>
    <mergeCell ref="B23:C23"/>
    <mergeCell ref="B24:C24"/>
    <mergeCell ref="B25:C25"/>
    <mergeCell ref="B5:E5"/>
    <mergeCell ref="A1:E1"/>
    <mergeCell ref="A2:A3"/>
    <mergeCell ref="C2:E2"/>
    <mergeCell ref="C3:E3"/>
    <mergeCell ref="A4:E4"/>
  </mergeCells>
  <pageMargins left="0.70866141732283472" right="0.70866141732283472" top="0.74803149606299213" bottom="0.74803149606299213" header="0.31496062992125984" footer="0.31496062992125984"/>
  <pageSetup paperSize="9" scale="35" fitToHeight="0" orientation="portrait"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F16"/>
  <sheetViews>
    <sheetView view="pageBreakPreview" zoomScaleNormal="70" zoomScaleSheetLayoutView="100" workbookViewId="0">
      <selection activeCell="C2" sqref="C2:E2"/>
    </sheetView>
  </sheetViews>
  <sheetFormatPr defaultColWidth="9.21875" defaultRowHeight="14.4" x14ac:dyDescent="0.3"/>
  <cols>
    <col min="1" max="1" width="9.21875" style="6"/>
    <col min="2" max="2" width="71.21875" style="6" customWidth="1"/>
    <col min="3" max="3" width="37.21875" style="6" customWidth="1"/>
    <col min="4" max="4" width="36.21875" style="6" customWidth="1"/>
    <col min="5" max="5" width="92.5546875" style="6" customWidth="1"/>
    <col min="6" max="6" width="9.21875" style="66"/>
    <col min="7" max="16384" width="9.21875" style="6"/>
  </cols>
  <sheetData>
    <row r="1" spans="1:5" ht="15" thickBot="1" x14ac:dyDescent="0.35">
      <c r="A1" s="216" t="s">
        <v>1863</v>
      </c>
      <c r="B1" s="217"/>
      <c r="C1" s="217"/>
      <c r="D1" s="217"/>
      <c r="E1" s="218"/>
    </row>
    <row r="2" spans="1:5" ht="27.6" x14ac:dyDescent="0.3">
      <c r="A2" s="205">
        <v>1</v>
      </c>
      <c r="B2" s="57" t="s">
        <v>1533</v>
      </c>
      <c r="C2" s="192" t="s">
        <v>2129</v>
      </c>
      <c r="D2" s="193"/>
      <c r="E2" s="194"/>
    </row>
    <row r="3" spans="1:5" ht="28.2" thickBot="1" x14ac:dyDescent="0.35">
      <c r="A3" s="206"/>
      <c r="B3" s="58" t="s">
        <v>1534</v>
      </c>
      <c r="C3" s="195" t="s">
        <v>1535</v>
      </c>
      <c r="D3" s="196"/>
      <c r="E3" s="197"/>
    </row>
    <row r="4" spans="1:5" ht="15" thickBot="1" x14ac:dyDescent="0.35">
      <c r="A4" s="199"/>
      <c r="B4" s="199"/>
      <c r="C4" s="199"/>
      <c r="D4" s="199"/>
      <c r="E4" s="199"/>
    </row>
    <row r="5" spans="1:5" ht="15" thickBot="1" x14ac:dyDescent="0.35">
      <c r="A5" s="81">
        <v>2</v>
      </c>
      <c r="B5" s="181" t="s">
        <v>1536</v>
      </c>
      <c r="C5" s="182"/>
      <c r="D5" s="182"/>
      <c r="E5" s="183"/>
    </row>
    <row r="6" spans="1:5" x14ac:dyDescent="0.3">
      <c r="A6" s="23" t="s">
        <v>13</v>
      </c>
      <c r="B6" s="79" t="s">
        <v>1537</v>
      </c>
      <c r="C6" s="79" t="s">
        <v>1538</v>
      </c>
      <c r="D6" s="79" t="s">
        <v>1539</v>
      </c>
      <c r="E6" s="24" t="s">
        <v>1540</v>
      </c>
    </row>
    <row r="7" spans="1:5" ht="193.2" x14ac:dyDescent="0.3">
      <c r="A7" s="18">
        <v>1</v>
      </c>
      <c r="B7" s="82" t="s">
        <v>1769</v>
      </c>
      <c r="C7" s="60" t="s">
        <v>1572</v>
      </c>
      <c r="D7" s="25" t="s">
        <v>1873</v>
      </c>
      <c r="E7" s="26" t="s">
        <v>1877</v>
      </c>
    </row>
    <row r="8" spans="1:5" ht="136.5" customHeight="1" x14ac:dyDescent="0.3">
      <c r="A8" s="18">
        <f t="shared" ref="A8" si="0">A7+1</f>
        <v>2</v>
      </c>
      <c r="B8" s="80" t="s">
        <v>1864</v>
      </c>
      <c r="C8" s="60" t="s">
        <v>1865</v>
      </c>
      <c r="D8" s="25" t="s">
        <v>1874</v>
      </c>
      <c r="E8" s="26" t="s">
        <v>1878</v>
      </c>
    </row>
    <row r="9" spans="1:5" ht="133.5" customHeight="1" x14ac:dyDescent="0.3">
      <c r="A9" s="18">
        <f>A8+1</f>
        <v>3</v>
      </c>
      <c r="B9" s="80" t="s">
        <v>1573</v>
      </c>
      <c r="C9" s="77" t="s">
        <v>1866</v>
      </c>
      <c r="D9" s="25" t="s">
        <v>1876</v>
      </c>
      <c r="E9" s="28" t="s">
        <v>1894</v>
      </c>
    </row>
    <row r="10" spans="1:5" ht="138.75" customHeight="1" x14ac:dyDescent="0.3">
      <c r="A10" s="59">
        <f>A9+1</f>
        <v>4</v>
      </c>
      <c r="B10" s="80" t="s">
        <v>1867</v>
      </c>
      <c r="C10" s="77" t="s">
        <v>1717</v>
      </c>
      <c r="D10" s="25" t="s">
        <v>1717</v>
      </c>
      <c r="E10" s="28" t="s">
        <v>1868</v>
      </c>
    </row>
    <row r="11" spans="1:5" ht="72.75" customHeight="1" x14ac:dyDescent="0.3">
      <c r="A11" s="59">
        <f t="shared" ref="A11" si="1">A10+1</f>
        <v>5</v>
      </c>
      <c r="B11" s="80" t="s">
        <v>1869</v>
      </c>
      <c r="C11" s="77" t="s">
        <v>1717</v>
      </c>
      <c r="D11" s="25" t="s">
        <v>1717</v>
      </c>
      <c r="E11" s="28" t="s">
        <v>1870</v>
      </c>
    </row>
    <row r="12" spans="1:5" ht="15" thickBot="1" x14ac:dyDescent="0.35">
      <c r="A12" s="200"/>
      <c r="B12" s="200"/>
      <c r="C12" s="200"/>
      <c r="D12" s="200"/>
      <c r="E12" s="200"/>
    </row>
    <row r="13" spans="1:5" ht="15" thickBot="1" x14ac:dyDescent="0.35">
      <c r="A13" s="78">
        <v>3</v>
      </c>
      <c r="B13" s="181" t="s">
        <v>1544</v>
      </c>
      <c r="C13" s="182"/>
      <c r="D13" s="182"/>
      <c r="E13" s="183"/>
    </row>
    <row r="14" spans="1:5" x14ac:dyDescent="0.3">
      <c r="A14" s="23" t="s">
        <v>13</v>
      </c>
      <c r="B14" s="201" t="s">
        <v>1538</v>
      </c>
      <c r="C14" s="201"/>
      <c r="D14" s="79" t="s">
        <v>1539</v>
      </c>
      <c r="E14" s="24" t="s">
        <v>1545</v>
      </c>
    </row>
    <row r="15" spans="1:5" ht="151.80000000000001" x14ac:dyDescent="0.3">
      <c r="A15" s="18">
        <v>1</v>
      </c>
      <c r="B15" s="178" t="s">
        <v>1871</v>
      </c>
      <c r="C15" s="179"/>
      <c r="D15" s="65" t="s">
        <v>1881</v>
      </c>
      <c r="E15" s="30" t="s">
        <v>1879</v>
      </c>
    </row>
    <row r="16" spans="1:5" ht="64.5" customHeight="1" x14ac:dyDescent="0.3">
      <c r="A16" s="18">
        <v>2</v>
      </c>
      <c r="B16" s="178" t="s">
        <v>1872</v>
      </c>
      <c r="C16" s="179"/>
      <c r="D16" s="25" t="s">
        <v>1875</v>
      </c>
      <c r="E16" s="31" t="s">
        <v>1880</v>
      </c>
    </row>
  </sheetData>
  <mergeCells count="11">
    <mergeCell ref="B5:E5"/>
    <mergeCell ref="A1:E1"/>
    <mergeCell ref="A2:A3"/>
    <mergeCell ref="C2:E2"/>
    <mergeCell ref="C3:E3"/>
    <mergeCell ref="A4:E4"/>
    <mergeCell ref="A12:E12"/>
    <mergeCell ref="B13:E13"/>
    <mergeCell ref="B14:C14"/>
    <mergeCell ref="B15:C15"/>
    <mergeCell ref="B16:C16"/>
  </mergeCells>
  <pageMargins left="0.7" right="0.7" top="0.75" bottom="0.75" header="0.3" footer="0.3"/>
  <pageSetup paperSize="9" scale="53" orientation="landscape" r:id="rId1"/>
  <rowBreaks count="1" manualBreakCount="1">
    <brk id="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25"/>
  <sheetViews>
    <sheetView view="pageBreakPreview" zoomScaleNormal="100" zoomScaleSheetLayoutView="100" workbookViewId="0">
      <selection activeCell="C2" sqref="C2:E2"/>
    </sheetView>
  </sheetViews>
  <sheetFormatPr defaultColWidth="9.21875" defaultRowHeight="13.8" x14ac:dyDescent="0.3"/>
  <cols>
    <col min="1" max="1" width="5.77734375" style="27" customWidth="1"/>
    <col min="2" max="2" width="110" style="1" customWidth="1"/>
    <col min="3" max="4" width="23.21875" style="1" customWidth="1"/>
    <col min="5" max="5" width="110.77734375" style="1" customWidth="1"/>
    <col min="6" max="16384" width="9.21875" style="1"/>
  </cols>
  <sheetData>
    <row r="1" spans="1:5" ht="30" customHeight="1" thickBot="1" x14ac:dyDescent="0.35">
      <c r="A1" s="226" t="s">
        <v>1667</v>
      </c>
      <c r="B1" s="227"/>
      <c r="C1" s="227"/>
      <c r="D1" s="227"/>
      <c r="E1" s="228"/>
    </row>
    <row r="2" spans="1:5" ht="60" customHeight="1" x14ac:dyDescent="0.3">
      <c r="A2" s="229">
        <v>1</v>
      </c>
      <c r="B2" s="32" t="s">
        <v>1533</v>
      </c>
      <c r="C2" s="231" t="s">
        <v>1686</v>
      </c>
      <c r="D2" s="232"/>
      <c r="E2" s="233"/>
    </row>
    <row r="3" spans="1:5" ht="40.5" customHeight="1" thickBot="1" x14ac:dyDescent="0.35">
      <c r="A3" s="230"/>
      <c r="B3" s="33" t="s">
        <v>1534</v>
      </c>
      <c r="C3" s="234" t="s">
        <v>1684</v>
      </c>
      <c r="D3" s="235"/>
      <c r="E3" s="236"/>
    </row>
    <row r="4" spans="1:5" ht="15" customHeight="1" thickBot="1" x14ac:dyDescent="0.35">
      <c r="A4" s="237"/>
      <c r="B4" s="237"/>
      <c r="C4" s="237"/>
      <c r="D4" s="237"/>
      <c r="E4" s="237"/>
    </row>
    <row r="5" spans="1:5" ht="25.05" customHeight="1" thickBot="1" x14ac:dyDescent="0.35">
      <c r="A5" s="38">
        <v>2</v>
      </c>
      <c r="B5" s="219" t="s">
        <v>1536</v>
      </c>
      <c r="C5" s="220"/>
      <c r="D5" s="220"/>
      <c r="E5" s="221"/>
    </row>
    <row r="6" spans="1:5" ht="60.75" customHeight="1" x14ac:dyDescent="0.3">
      <c r="A6" s="34" t="s">
        <v>13</v>
      </c>
      <c r="B6" s="35" t="s">
        <v>1537</v>
      </c>
      <c r="C6" s="35" t="s">
        <v>1538</v>
      </c>
      <c r="D6" s="35" t="s">
        <v>1539</v>
      </c>
      <c r="E6" s="36" t="s">
        <v>1540</v>
      </c>
    </row>
    <row r="7" spans="1:5" ht="372.75" customHeight="1" x14ac:dyDescent="0.3">
      <c r="A7" s="43">
        <v>1</v>
      </c>
      <c r="B7" s="41" t="s">
        <v>1668</v>
      </c>
      <c r="C7" s="41" t="s">
        <v>1669</v>
      </c>
      <c r="D7" s="40" t="s">
        <v>1670</v>
      </c>
      <c r="E7" s="41" t="s">
        <v>1671</v>
      </c>
    </row>
    <row r="8" spans="1:5" ht="107.25" customHeight="1" x14ac:dyDescent="0.3">
      <c r="A8" s="43">
        <v>2</v>
      </c>
      <c r="B8" s="41" t="s">
        <v>1672</v>
      </c>
      <c r="C8" s="41" t="s">
        <v>1673</v>
      </c>
      <c r="D8" s="40" t="s">
        <v>1674</v>
      </c>
      <c r="E8" s="41" t="s">
        <v>1675</v>
      </c>
    </row>
    <row r="9" spans="1:5" ht="153" customHeight="1" x14ac:dyDescent="0.3">
      <c r="A9" s="43">
        <v>3</v>
      </c>
      <c r="B9" s="41" t="s">
        <v>1676</v>
      </c>
      <c r="C9" s="41" t="s">
        <v>1677</v>
      </c>
      <c r="D9" s="40" t="s">
        <v>1678</v>
      </c>
      <c r="E9" s="41" t="s">
        <v>1679</v>
      </c>
    </row>
    <row r="10" spans="1:5" ht="153" customHeight="1" x14ac:dyDescent="0.3">
      <c r="A10" s="43"/>
      <c r="B10" s="41" t="s">
        <v>1680</v>
      </c>
      <c r="C10" s="41" t="s">
        <v>1681</v>
      </c>
      <c r="D10" s="40" t="s">
        <v>1682</v>
      </c>
      <c r="E10" s="41" t="s">
        <v>1683</v>
      </c>
    </row>
    <row r="11" spans="1:5" ht="15" customHeight="1" thickBot="1" x14ac:dyDescent="0.35">
      <c r="A11" s="200"/>
      <c r="B11" s="200"/>
      <c r="C11" s="200"/>
      <c r="D11" s="200"/>
      <c r="E11" s="200"/>
    </row>
    <row r="12" spans="1:5" ht="25.05" customHeight="1" thickBot="1" x14ac:dyDescent="0.35">
      <c r="A12" s="42">
        <v>3</v>
      </c>
      <c r="B12" s="219" t="s">
        <v>1544</v>
      </c>
      <c r="C12" s="220"/>
      <c r="D12" s="220"/>
      <c r="E12" s="221"/>
    </row>
    <row r="13" spans="1:5" ht="30" customHeight="1" x14ac:dyDescent="0.3">
      <c r="A13" s="34" t="s">
        <v>13</v>
      </c>
      <c r="B13" s="222" t="s">
        <v>1538</v>
      </c>
      <c r="C13" s="223"/>
      <c r="D13" s="35" t="s">
        <v>1539</v>
      </c>
      <c r="E13" s="36" t="s">
        <v>1545</v>
      </c>
    </row>
    <row r="14" spans="1:5" ht="45.75" customHeight="1" x14ac:dyDescent="0.3">
      <c r="A14" s="37"/>
      <c r="B14" s="180" t="s">
        <v>1666</v>
      </c>
      <c r="C14" s="224"/>
      <c r="D14" s="224"/>
      <c r="E14" s="225"/>
    </row>
    <row r="15" spans="1:5" ht="30" customHeight="1" x14ac:dyDescent="0.3"/>
    <row r="16" spans="1:5" ht="30" customHeight="1" x14ac:dyDescent="0.3"/>
    <row r="17" spans="2:5" ht="30" customHeight="1" x14ac:dyDescent="0.3"/>
    <row r="18" spans="2:5" ht="30" customHeight="1" x14ac:dyDescent="0.3"/>
    <row r="19" spans="2:5" ht="30" customHeight="1" x14ac:dyDescent="0.3"/>
    <row r="20" spans="2:5" ht="30" customHeight="1" x14ac:dyDescent="0.3"/>
    <row r="21" spans="2:5" ht="30" customHeight="1" x14ac:dyDescent="0.3"/>
    <row r="22" spans="2:5" ht="30" customHeight="1" x14ac:dyDescent="0.3"/>
    <row r="23" spans="2:5" ht="30" customHeight="1" x14ac:dyDescent="0.3"/>
    <row r="24" spans="2:5" s="27" customFormat="1" ht="30" customHeight="1" x14ac:dyDescent="0.3">
      <c r="B24" s="1"/>
      <c r="C24" s="1"/>
      <c r="D24" s="1"/>
      <c r="E24" s="1"/>
    </row>
    <row r="25" spans="2:5" s="27" customFormat="1" ht="30" customHeight="1" x14ac:dyDescent="0.3">
      <c r="B25" s="1"/>
      <c r="C25" s="1"/>
      <c r="D25" s="1"/>
      <c r="E25" s="1"/>
    </row>
  </sheetData>
  <mergeCells count="10">
    <mergeCell ref="A11:E11"/>
    <mergeCell ref="B12:E12"/>
    <mergeCell ref="B13:C13"/>
    <mergeCell ref="B14:E14"/>
    <mergeCell ref="A1:E1"/>
    <mergeCell ref="A2:A3"/>
    <mergeCell ref="C2:E2"/>
    <mergeCell ref="C3:E3"/>
    <mergeCell ref="A4:E4"/>
    <mergeCell ref="B5:E5"/>
  </mergeCells>
  <pageMargins left="0.7" right="0.7" top="0.75" bottom="0.75" header="0.3" footer="0.3"/>
  <pageSetup paperSize="9" scale="48" fitToHeight="0" orientation="landscape" horizontalDpi="4294967294" r:id="rId1"/>
  <rowBreaks count="1" manualBreakCount="1">
    <brk id="10" max="4" man="1"/>
  </row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N174"/>
  <sheetViews>
    <sheetView view="pageBreakPreview" topLeftCell="A53" zoomScaleNormal="100" zoomScaleSheetLayoutView="100" workbookViewId="0">
      <selection activeCell="E57" sqref="E57:F57"/>
    </sheetView>
  </sheetViews>
  <sheetFormatPr defaultColWidth="9.21875" defaultRowHeight="13.8" outlineLevelRow="1" x14ac:dyDescent="0.3"/>
  <cols>
    <col min="1" max="1" width="5.21875" style="91" customWidth="1"/>
    <col min="2" max="2" width="9.21875" style="91"/>
    <col min="3" max="3" width="18.5546875" style="91" customWidth="1"/>
    <col min="4" max="4" width="9.77734375" style="91" customWidth="1"/>
    <col min="5" max="5" width="11.77734375" style="91" bestFit="1" customWidth="1"/>
    <col min="6" max="7" width="10.44140625" style="91" bestFit="1" customWidth="1"/>
    <col min="8" max="8" width="12.77734375" style="91" bestFit="1" customWidth="1"/>
    <col min="9" max="9" width="9.77734375" style="91" customWidth="1"/>
    <col min="10" max="10" width="10" style="91" customWidth="1"/>
    <col min="11" max="11" width="8.21875" style="91" customWidth="1"/>
    <col min="12" max="12" width="17" style="91" customWidth="1"/>
    <col min="13" max="16384" width="9.21875" style="91"/>
  </cols>
  <sheetData>
    <row r="1" spans="1:14" ht="41.25" customHeight="1" x14ac:dyDescent="0.3">
      <c r="A1" s="242" t="s">
        <v>1953</v>
      </c>
      <c r="B1" s="243"/>
      <c r="C1" s="243"/>
      <c r="D1" s="243"/>
      <c r="E1" s="243"/>
      <c r="F1" s="243"/>
      <c r="G1" s="243"/>
      <c r="H1" s="243"/>
      <c r="I1" s="243"/>
      <c r="J1" s="243"/>
      <c r="K1" s="243"/>
      <c r="L1" s="244"/>
      <c r="N1" s="91" t="s">
        <v>1954</v>
      </c>
    </row>
    <row r="2" spans="1:14" ht="30" customHeight="1" thickBot="1" x14ac:dyDescent="0.35">
      <c r="A2" s="92">
        <v>1</v>
      </c>
      <c r="B2" s="245" t="s">
        <v>1955</v>
      </c>
      <c r="C2" s="245"/>
      <c r="D2" s="245"/>
      <c r="E2" s="246"/>
      <c r="F2" s="247" t="s">
        <v>2125</v>
      </c>
      <c r="G2" s="247"/>
      <c r="H2" s="247"/>
      <c r="I2" s="247"/>
      <c r="J2" s="247"/>
      <c r="K2" s="247"/>
      <c r="L2" s="248"/>
      <c r="N2" s="91" t="s">
        <v>1956</v>
      </c>
    </row>
    <row r="3" spans="1:14" ht="15" customHeight="1" thickBot="1" x14ac:dyDescent="0.35">
      <c r="A3" s="249"/>
      <c r="B3" s="250"/>
      <c r="C3" s="250"/>
      <c r="D3" s="250"/>
      <c r="E3" s="250"/>
      <c r="F3" s="250"/>
      <c r="G3" s="250"/>
      <c r="H3" s="250"/>
      <c r="I3" s="250"/>
      <c r="J3" s="250"/>
      <c r="K3" s="250"/>
      <c r="L3" s="251"/>
    </row>
    <row r="4" spans="1:14" ht="30" customHeight="1" x14ac:dyDescent="0.3">
      <c r="A4" s="252" t="s">
        <v>0</v>
      </c>
      <c r="B4" s="253"/>
      <c r="C4" s="253"/>
      <c r="D4" s="253"/>
      <c r="E4" s="253"/>
      <c r="F4" s="253"/>
      <c r="G4" s="253"/>
      <c r="H4" s="253"/>
      <c r="I4" s="253"/>
      <c r="J4" s="253"/>
      <c r="K4" s="254"/>
      <c r="L4" s="255"/>
    </row>
    <row r="5" spans="1:14" ht="30" customHeight="1" x14ac:dyDescent="0.3">
      <c r="A5" s="93">
        <v>2</v>
      </c>
      <c r="B5" s="256" t="s">
        <v>1957</v>
      </c>
      <c r="C5" s="256"/>
      <c r="D5" s="256"/>
      <c r="E5" s="257" t="s">
        <v>1820</v>
      </c>
      <c r="F5" s="257"/>
      <c r="G5" s="257"/>
      <c r="H5" s="257"/>
      <c r="I5" s="257"/>
      <c r="J5" s="257"/>
      <c r="K5" s="257"/>
      <c r="L5" s="258"/>
      <c r="N5" s="91" t="s">
        <v>1958</v>
      </c>
    </row>
    <row r="6" spans="1:14" ht="45.75" customHeight="1" x14ac:dyDescent="0.3">
      <c r="A6" s="259">
        <v>3</v>
      </c>
      <c r="B6" s="256" t="s">
        <v>1959</v>
      </c>
      <c r="C6" s="256"/>
      <c r="D6" s="256"/>
      <c r="E6" s="257" t="s">
        <v>2100</v>
      </c>
      <c r="F6" s="257"/>
      <c r="G6" s="257"/>
      <c r="H6" s="257"/>
      <c r="I6" s="257"/>
      <c r="J6" s="257"/>
      <c r="K6" s="257"/>
      <c r="L6" s="258"/>
      <c r="N6" s="91" t="s">
        <v>1960</v>
      </c>
    </row>
    <row r="7" spans="1:14" ht="30" customHeight="1" x14ac:dyDescent="0.3">
      <c r="A7" s="259"/>
      <c r="B7" s="256"/>
      <c r="C7" s="256"/>
      <c r="D7" s="256"/>
      <c r="E7" s="94" t="s">
        <v>1961</v>
      </c>
      <c r="F7" s="260" t="s">
        <v>2101</v>
      </c>
      <c r="G7" s="260"/>
      <c r="H7" s="260"/>
      <c r="I7" s="94" t="s">
        <v>1962</v>
      </c>
      <c r="J7" s="261">
        <v>1465</v>
      </c>
      <c r="K7" s="262"/>
      <c r="L7" s="263"/>
    </row>
    <row r="8" spans="1:14" ht="30" customHeight="1" x14ac:dyDescent="0.3">
      <c r="A8" s="259">
        <v>4</v>
      </c>
      <c r="B8" s="256" t="s">
        <v>1963</v>
      </c>
      <c r="C8" s="256"/>
      <c r="D8" s="256"/>
      <c r="E8" s="257" t="s">
        <v>1964</v>
      </c>
      <c r="F8" s="257"/>
      <c r="G8" s="257"/>
      <c r="H8" s="257"/>
      <c r="I8" s="257"/>
      <c r="J8" s="257"/>
      <c r="K8" s="257"/>
      <c r="L8" s="258"/>
      <c r="N8" s="91" t="s">
        <v>1956</v>
      </c>
    </row>
    <row r="9" spans="1:14" ht="53.25" customHeight="1" x14ac:dyDescent="0.3">
      <c r="A9" s="259"/>
      <c r="B9" s="256"/>
      <c r="C9" s="256"/>
      <c r="D9" s="256"/>
      <c r="E9" s="94" t="s">
        <v>1961</v>
      </c>
      <c r="F9" s="260" t="s">
        <v>2102</v>
      </c>
      <c r="G9" s="260"/>
      <c r="H9" s="260"/>
      <c r="I9" s="94" t="s">
        <v>1962</v>
      </c>
      <c r="J9" s="261" t="s">
        <v>2103</v>
      </c>
      <c r="K9" s="262"/>
      <c r="L9" s="263"/>
    </row>
    <row r="10" spans="1:14" ht="30" customHeight="1" x14ac:dyDescent="0.3">
      <c r="A10" s="93">
        <v>5</v>
      </c>
      <c r="B10" s="256" t="s">
        <v>11</v>
      </c>
      <c r="C10" s="256"/>
      <c r="D10" s="256"/>
      <c r="E10" s="266" t="s">
        <v>14</v>
      </c>
      <c r="F10" s="266"/>
      <c r="G10" s="266"/>
      <c r="H10" s="266"/>
      <c r="I10" s="266"/>
      <c r="J10" s="266"/>
      <c r="K10" s="267"/>
      <c r="L10" s="268"/>
      <c r="N10" s="91" t="s">
        <v>1956</v>
      </c>
    </row>
    <row r="11" spans="1:14" ht="33" customHeight="1" x14ac:dyDescent="0.3">
      <c r="A11" s="93">
        <v>6</v>
      </c>
      <c r="B11" s="256" t="s">
        <v>1966</v>
      </c>
      <c r="C11" s="256"/>
      <c r="D11" s="256"/>
      <c r="E11" s="269" t="s">
        <v>1967</v>
      </c>
      <c r="F11" s="269"/>
      <c r="G11" s="269"/>
      <c r="H11" s="269"/>
      <c r="I11" s="269"/>
      <c r="J11" s="269"/>
      <c r="K11" s="269"/>
      <c r="L11" s="270"/>
      <c r="N11" s="91" t="s">
        <v>1956</v>
      </c>
    </row>
    <row r="12" spans="1:14" ht="30" customHeight="1" x14ac:dyDescent="0.3">
      <c r="A12" s="93">
        <v>7</v>
      </c>
      <c r="B12" s="256" t="s">
        <v>1968</v>
      </c>
      <c r="C12" s="256"/>
      <c r="D12" s="256"/>
      <c r="E12" s="264" t="s">
        <v>2104</v>
      </c>
      <c r="F12" s="264"/>
      <c r="G12" s="264"/>
      <c r="H12" s="264"/>
      <c r="I12" s="264"/>
      <c r="J12" s="264"/>
      <c r="K12" s="264"/>
      <c r="L12" s="265"/>
      <c r="N12" s="91" t="s">
        <v>1956</v>
      </c>
    </row>
    <row r="13" spans="1:14" ht="30" customHeight="1" x14ac:dyDescent="0.3">
      <c r="A13" s="93">
        <v>8</v>
      </c>
      <c r="B13" s="256" t="s">
        <v>1969</v>
      </c>
      <c r="C13" s="256"/>
      <c r="D13" s="256"/>
      <c r="E13" s="278" t="s">
        <v>1965</v>
      </c>
      <c r="F13" s="278"/>
      <c r="G13" s="278"/>
      <c r="H13" s="278"/>
      <c r="I13" s="278"/>
      <c r="J13" s="278"/>
      <c r="K13" s="278"/>
      <c r="L13" s="279"/>
      <c r="N13" s="91" t="s">
        <v>1956</v>
      </c>
    </row>
    <row r="14" spans="1:14" ht="54.75" customHeight="1" thickBot="1" x14ac:dyDescent="0.35">
      <c r="A14" s="93">
        <v>9</v>
      </c>
      <c r="B14" s="256" t="s">
        <v>2</v>
      </c>
      <c r="C14" s="256"/>
      <c r="D14" s="256"/>
      <c r="E14" s="280" t="s">
        <v>2124</v>
      </c>
      <c r="F14" s="280"/>
      <c r="G14" s="280"/>
      <c r="H14" s="280"/>
      <c r="I14" s="280"/>
      <c r="J14" s="280"/>
      <c r="K14" s="280"/>
      <c r="L14" s="281"/>
      <c r="N14" s="91" t="s">
        <v>1956</v>
      </c>
    </row>
    <row r="15" spans="1:14" ht="15" customHeight="1" thickBot="1" x14ac:dyDescent="0.35">
      <c r="A15" s="249"/>
      <c r="B15" s="250"/>
      <c r="C15" s="250"/>
      <c r="D15" s="250"/>
      <c r="E15" s="250"/>
      <c r="F15" s="250"/>
      <c r="G15" s="250"/>
      <c r="H15" s="250"/>
      <c r="I15" s="250"/>
      <c r="J15" s="250"/>
      <c r="K15" s="250"/>
      <c r="L15" s="251"/>
    </row>
    <row r="16" spans="1:14" ht="30" customHeight="1" x14ac:dyDescent="0.3">
      <c r="A16" s="252" t="s">
        <v>1970</v>
      </c>
      <c r="B16" s="253"/>
      <c r="C16" s="253"/>
      <c r="D16" s="253"/>
      <c r="E16" s="253"/>
      <c r="F16" s="253"/>
      <c r="G16" s="253"/>
      <c r="H16" s="253"/>
      <c r="I16" s="253"/>
      <c r="J16" s="253"/>
      <c r="K16" s="253"/>
      <c r="L16" s="271"/>
    </row>
    <row r="17" spans="1:14" ht="41.25" customHeight="1" x14ac:dyDescent="0.3">
      <c r="A17" s="93">
        <v>10</v>
      </c>
      <c r="B17" s="272" t="s">
        <v>1971</v>
      </c>
      <c r="C17" s="272"/>
      <c r="D17" s="273" t="s">
        <v>1972</v>
      </c>
      <c r="E17" s="273"/>
      <c r="F17" s="273"/>
      <c r="G17" s="273"/>
      <c r="H17" s="273"/>
      <c r="I17" s="273"/>
      <c r="J17" s="273"/>
      <c r="K17" s="273"/>
      <c r="L17" s="274"/>
      <c r="N17" s="91" t="s">
        <v>1956</v>
      </c>
    </row>
    <row r="18" spans="1:14" ht="40.5" customHeight="1" thickBot="1" x14ac:dyDescent="0.35">
      <c r="A18" s="95">
        <v>11</v>
      </c>
      <c r="B18" s="275" t="s">
        <v>1973</v>
      </c>
      <c r="C18" s="275"/>
      <c r="D18" s="276" t="s">
        <v>2064</v>
      </c>
      <c r="E18" s="276"/>
      <c r="F18" s="276"/>
      <c r="G18" s="276"/>
      <c r="H18" s="276"/>
      <c r="I18" s="276"/>
      <c r="J18" s="276"/>
      <c r="K18" s="276"/>
      <c r="L18" s="277"/>
      <c r="N18" s="91" t="s">
        <v>1956</v>
      </c>
    </row>
    <row r="19" spans="1:14" ht="15" customHeight="1" thickBot="1" x14ac:dyDescent="0.35">
      <c r="A19" s="302"/>
      <c r="B19" s="302"/>
      <c r="C19" s="302"/>
      <c r="D19" s="302"/>
      <c r="E19" s="302"/>
      <c r="F19" s="302"/>
      <c r="G19" s="302"/>
      <c r="H19" s="302"/>
      <c r="I19" s="302"/>
      <c r="J19" s="302"/>
      <c r="K19" s="302"/>
      <c r="L19" s="302"/>
    </row>
    <row r="20" spans="1:14" ht="30" customHeight="1" x14ac:dyDescent="0.3">
      <c r="A20" s="96">
        <v>12</v>
      </c>
      <c r="B20" s="303" t="s">
        <v>1975</v>
      </c>
      <c r="C20" s="303"/>
      <c r="D20" s="304" t="s">
        <v>1976</v>
      </c>
      <c r="E20" s="304"/>
      <c r="F20" s="304"/>
      <c r="G20" s="304"/>
      <c r="H20" s="304"/>
      <c r="I20" s="304"/>
      <c r="J20" s="304"/>
      <c r="K20" s="304"/>
      <c r="L20" s="305"/>
      <c r="N20" s="91" t="s">
        <v>1956</v>
      </c>
    </row>
    <row r="21" spans="1:14" ht="30" customHeight="1" x14ac:dyDescent="0.3">
      <c r="A21" s="97">
        <v>13</v>
      </c>
      <c r="B21" s="272" t="s">
        <v>1977</v>
      </c>
      <c r="C21" s="272"/>
      <c r="D21" s="282" t="s">
        <v>1978</v>
      </c>
      <c r="E21" s="282"/>
      <c r="F21" s="282"/>
      <c r="G21" s="282"/>
      <c r="H21" s="282"/>
      <c r="I21" s="282"/>
      <c r="J21" s="282"/>
      <c r="K21" s="282"/>
      <c r="L21" s="283"/>
      <c r="N21" s="91" t="s">
        <v>1956</v>
      </c>
    </row>
    <row r="22" spans="1:14" ht="63" customHeight="1" x14ac:dyDescent="0.3">
      <c r="A22" s="97">
        <v>14</v>
      </c>
      <c r="B22" s="272" t="s">
        <v>1979</v>
      </c>
      <c r="C22" s="272"/>
      <c r="D22" s="282" t="s">
        <v>1980</v>
      </c>
      <c r="E22" s="282"/>
      <c r="F22" s="282"/>
      <c r="G22" s="282"/>
      <c r="H22" s="282"/>
      <c r="I22" s="282"/>
      <c r="J22" s="282"/>
      <c r="K22" s="282"/>
      <c r="L22" s="283"/>
      <c r="N22" s="91" t="s">
        <v>1956</v>
      </c>
    </row>
    <row r="23" spans="1:14" ht="105" customHeight="1" x14ac:dyDescent="0.3">
      <c r="A23" s="97">
        <v>15</v>
      </c>
      <c r="B23" s="272" t="s">
        <v>1981</v>
      </c>
      <c r="C23" s="272"/>
      <c r="D23" s="282" t="s">
        <v>2105</v>
      </c>
      <c r="E23" s="282"/>
      <c r="F23" s="282"/>
      <c r="G23" s="282"/>
      <c r="H23" s="282"/>
      <c r="I23" s="282"/>
      <c r="J23" s="282"/>
      <c r="K23" s="282"/>
      <c r="L23" s="283"/>
      <c r="N23" s="91" t="s">
        <v>1956</v>
      </c>
    </row>
    <row r="24" spans="1:14" ht="156.75" customHeight="1" x14ac:dyDescent="0.3">
      <c r="A24" s="97">
        <v>16</v>
      </c>
      <c r="B24" s="272" t="s">
        <v>1982</v>
      </c>
      <c r="C24" s="272"/>
      <c r="D24" s="282" t="s">
        <v>2106</v>
      </c>
      <c r="E24" s="282"/>
      <c r="F24" s="282"/>
      <c r="G24" s="282"/>
      <c r="H24" s="282"/>
      <c r="I24" s="282"/>
      <c r="J24" s="282"/>
      <c r="K24" s="282"/>
      <c r="L24" s="283"/>
      <c r="N24" s="91" t="s">
        <v>1983</v>
      </c>
    </row>
    <row r="25" spans="1:14" ht="104.25" customHeight="1" x14ac:dyDescent="0.3">
      <c r="A25" s="284">
        <v>17</v>
      </c>
      <c r="B25" s="287" t="s">
        <v>1984</v>
      </c>
      <c r="C25" s="288"/>
      <c r="D25" s="293" t="s">
        <v>2107</v>
      </c>
      <c r="E25" s="294"/>
      <c r="F25" s="294"/>
      <c r="G25" s="294"/>
      <c r="H25" s="294"/>
      <c r="I25" s="294"/>
      <c r="J25" s="294"/>
      <c r="K25" s="294"/>
      <c r="L25" s="295"/>
    </row>
    <row r="26" spans="1:14" ht="409.5" customHeight="1" x14ac:dyDescent="0.3">
      <c r="A26" s="285"/>
      <c r="B26" s="289"/>
      <c r="C26" s="290"/>
      <c r="D26" s="296"/>
      <c r="E26" s="297"/>
      <c r="F26" s="297"/>
      <c r="G26" s="297"/>
      <c r="H26" s="297"/>
      <c r="I26" s="297"/>
      <c r="J26" s="297"/>
      <c r="K26" s="297"/>
      <c r="L26" s="298"/>
      <c r="N26" s="91" t="s">
        <v>1956</v>
      </c>
    </row>
    <row r="27" spans="1:14" ht="409.5" customHeight="1" x14ac:dyDescent="0.3">
      <c r="A27" s="286"/>
      <c r="B27" s="291"/>
      <c r="C27" s="292"/>
      <c r="D27" s="299"/>
      <c r="E27" s="300"/>
      <c r="F27" s="300"/>
      <c r="G27" s="300"/>
      <c r="H27" s="300"/>
      <c r="I27" s="300"/>
      <c r="J27" s="300"/>
      <c r="K27" s="300"/>
      <c r="L27" s="301"/>
    </row>
    <row r="28" spans="1:14" ht="315.75" customHeight="1" x14ac:dyDescent="0.3">
      <c r="A28" s="284">
        <v>18</v>
      </c>
      <c r="B28" s="308" t="s">
        <v>1985</v>
      </c>
      <c r="C28" s="309"/>
      <c r="D28" s="326" t="s">
        <v>2108</v>
      </c>
      <c r="E28" s="315"/>
      <c r="F28" s="315"/>
      <c r="G28" s="315"/>
      <c r="H28" s="315"/>
      <c r="I28" s="315"/>
      <c r="J28" s="315"/>
      <c r="K28" s="315"/>
      <c r="L28" s="316"/>
    </row>
    <row r="29" spans="1:14" ht="409.5" customHeight="1" thickBot="1" x14ac:dyDescent="0.35">
      <c r="A29" s="323"/>
      <c r="B29" s="324"/>
      <c r="C29" s="325"/>
      <c r="D29" s="324"/>
      <c r="E29" s="327"/>
      <c r="F29" s="327"/>
      <c r="G29" s="327"/>
      <c r="H29" s="327"/>
      <c r="I29" s="327"/>
      <c r="J29" s="327"/>
      <c r="K29" s="327"/>
      <c r="L29" s="328"/>
      <c r="N29" s="91" t="s">
        <v>1956</v>
      </c>
    </row>
    <row r="30" spans="1:14" ht="15.75" customHeight="1" thickBot="1" x14ac:dyDescent="0.35">
      <c r="A30" s="302"/>
      <c r="B30" s="302"/>
      <c r="C30" s="302"/>
      <c r="D30" s="302"/>
      <c r="E30" s="302"/>
      <c r="F30" s="302"/>
      <c r="G30" s="302"/>
      <c r="H30" s="302"/>
      <c r="I30" s="302"/>
      <c r="J30" s="302"/>
      <c r="K30" s="302"/>
      <c r="L30" s="302"/>
    </row>
    <row r="31" spans="1:14" ht="94.5" customHeight="1" x14ac:dyDescent="0.3">
      <c r="A31" s="96">
        <v>19</v>
      </c>
      <c r="B31" s="329" t="s">
        <v>1986</v>
      </c>
      <c r="C31" s="329"/>
      <c r="D31" s="330" t="s">
        <v>2109</v>
      </c>
      <c r="E31" s="330"/>
      <c r="F31" s="330"/>
      <c r="G31" s="330"/>
      <c r="H31" s="330"/>
      <c r="I31" s="330"/>
      <c r="J31" s="330"/>
      <c r="K31" s="330"/>
      <c r="L31" s="331"/>
      <c r="N31" s="91" t="s">
        <v>1956</v>
      </c>
    </row>
    <row r="32" spans="1:14" ht="409.5" customHeight="1" x14ac:dyDescent="0.3">
      <c r="A32" s="284">
        <v>20</v>
      </c>
      <c r="B32" s="308" t="s">
        <v>1987</v>
      </c>
      <c r="C32" s="309"/>
      <c r="D32" s="314" t="s">
        <v>2110</v>
      </c>
      <c r="E32" s="315"/>
      <c r="F32" s="315"/>
      <c r="G32" s="315"/>
      <c r="H32" s="315"/>
      <c r="I32" s="315"/>
      <c r="J32" s="315"/>
      <c r="K32" s="315"/>
      <c r="L32" s="316"/>
    </row>
    <row r="33" spans="1:14" ht="409.5" customHeight="1" x14ac:dyDescent="0.3">
      <c r="A33" s="306"/>
      <c r="B33" s="310"/>
      <c r="C33" s="311"/>
      <c r="D33" s="310"/>
      <c r="E33" s="317"/>
      <c r="F33" s="317"/>
      <c r="G33" s="317"/>
      <c r="H33" s="317"/>
      <c r="I33" s="317"/>
      <c r="J33" s="317"/>
      <c r="K33" s="317"/>
      <c r="L33" s="318"/>
    </row>
    <row r="34" spans="1:14" ht="409.5" customHeight="1" x14ac:dyDescent="0.3">
      <c r="A34" s="306"/>
      <c r="B34" s="310"/>
      <c r="C34" s="311"/>
      <c r="D34" s="310"/>
      <c r="E34" s="317"/>
      <c r="F34" s="317"/>
      <c r="G34" s="317"/>
      <c r="H34" s="317"/>
      <c r="I34" s="317"/>
      <c r="J34" s="317"/>
      <c r="K34" s="317"/>
      <c r="L34" s="318"/>
    </row>
    <row r="35" spans="1:14" ht="102" customHeight="1" x14ac:dyDescent="0.3">
      <c r="A35" s="307"/>
      <c r="B35" s="312"/>
      <c r="C35" s="313"/>
      <c r="D35" s="312"/>
      <c r="E35" s="319"/>
      <c r="F35" s="319"/>
      <c r="G35" s="319"/>
      <c r="H35" s="319"/>
      <c r="I35" s="319"/>
      <c r="J35" s="319"/>
      <c r="K35" s="319"/>
      <c r="L35" s="320"/>
      <c r="N35" s="91" t="s">
        <v>1988</v>
      </c>
    </row>
    <row r="36" spans="1:14" ht="193.5" customHeight="1" thickBot="1" x14ac:dyDescent="0.35">
      <c r="A36" s="97">
        <v>21</v>
      </c>
      <c r="B36" s="272" t="s">
        <v>1989</v>
      </c>
      <c r="C36" s="272"/>
      <c r="D36" s="321" t="s">
        <v>2111</v>
      </c>
      <c r="E36" s="321"/>
      <c r="F36" s="321"/>
      <c r="G36" s="321"/>
      <c r="H36" s="321"/>
      <c r="I36" s="321"/>
      <c r="J36" s="321"/>
      <c r="K36" s="321"/>
      <c r="L36" s="322"/>
      <c r="N36" s="91" t="s">
        <v>1956</v>
      </c>
    </row>
    <row r="37" spans="1:14" ht="14.4" thickBot="1" x14ac:dyDescent="0.35">
      <c r="A37" s="302"/>
      <c r="B37" s="302"/>
      <c r="C37" s="302"/>
      <c r="D37" s="302"/>
      <c r="E37" s="302"/>
      <c r="F37" s="302"/>
      <c r="G37" s="302"/>
      <c r="H37" s="302"/>
      <c r="I37" s="302"/>
      <c r="J37" s="302"/>
      <c r="K37" s="302"/>
      <c r="L37" s="302"/>
    </row>
    <row r="38" spans="1:14" ht="60" customHeight="1" x14ac:dyDescent="0.3">
      <c r="A38" s="98">
        <v>22</v>
      </c>
      <c r="B38" s="341" t="s">
        <v>1990</v>
      </c>
      <c r="C38" s="341"/>
      <c r="D38" s="342" t="s">
        <v>1991</v>
      </c>
      <c r="E38" s="342"/>
      <c r="F38" s="343" t="s">
        <v>2112</v>
      </c>
      <c r="G38" s="344"/>
      <c r="H38" s="345" t="s">
        <v>1992</v>
      </c>
      <c r="I38" s="338"/>
      <c r="J38" s="346" t="s">
        <v>2113</v>
      </c>
      <c r="K38" s="347"/>
      <c r="L38" s="348"/>
      <c r="N38" s="91" t="s">
        <v>1993</v>
      </c>
    </row>
    <row r="39" spans="1:14" ht="60" customHeight="1" thickBot="1" x14ac:dyDescent="0.35">
      <c r="A39" s="95">
        <v>23</v>
      </c>
      <c r="B39" s="332" t="s">
        <v>1994</v>
      </c>
      <c r="C39" s="333"/>
      <c r="D39" s="334" t="s">
        <v>2114</v>
      </c>
      <c r="E39" s="334"/>
      <c r="F39" s="334"/>
      <c r="G39" s="334"/>
      <c r="H39" s="334"/>
      <c r="I39" s="334"/>
      <c r="J39" s="334"/>
      <c r="K39" s="334"/>
      <c r="L39" s="335"/>
      <c r="N39" s="91" t="s">
        <v>1995</v>
      </c>
    </row>
    <row r="40" spans="1:14" ht="15" customHeight="1" thickBot="1" x14ac:dyDescent="0.35">
      <c r="A40" s="302"/>
      <c r="B40" s="302"/>
      <c r="C40" s="302"/>
      <c r="D40" s="302"/>
      <c r="E40" s="302"/>
      <c r="F40" s="302"/>
      <c r="G40" s="302"/>
      <c r="H40" s="302"/>
      <c r="I40" s="302"/>
      <c r="J40" s="302"/>
      <c r="K40" s="302"/>
      <c r="L40" s="302"/>
    </row>
    <row r="41" spans="1:14" ht="30" customHeight="1" x14ac:dyDescent="0.3">
      <c r="A41" s="336" t="s">
        <v>1996</v>
      </c>
      <c r="B41" s="337"/>
      <c r="C41" s="338"/>
      <c r="D41" s="99" t="s">
        <v>1997</v>
      </c>
      <c r="E41" s="99">
        <v>2017</v>
      </c>
      <c r="F41" s="99">
        <v>2018</v>
      </c>
      <c r="G41" s="99">
        <v>2019</v>
      </c>
      <c r="H41" s="99">
        <v>2020</v>
      </c>
      <c r="I41" s="99">
        <v>2021</v>
      </c>
      <c r="J41" s="99">
        <v>2022</v>
      </c>
      <c r="K41" s="99">
        <v>2023</v>
      </c>
      <c r="L41" s="100" t="s">
        <v>1998</v>
      </c>
    </row>
    <row r="42" spans="1:14" ht="45" customHeight="1" x14ac:dyDescent="0.3">
      <c r="A42" s="97">
        <v>24</v>
      </c>
      <c r="B42" s="339" t="s">
        <v>1999</v>
      </c>
      <c r="C42" s="340"/>
      <c r="D42" s="111">
        <v>33087</v>
      </c>
      <c r="E42" s="111">
        <v>2000000</v>
      </c>
      <c r="F42" s="111">
        <v>296000</v>
      </c>
      <c r="G42" s="111">
        <v>531382.6</v>
      </c>
      <c r="H42" s="111">
        <v>18263530.399999999</v>
      </c>
      <c r="I42" s="112">
        <v>0</v>
      </c>
      <c r="J42" s="112">
        <v>0</v>
      </c>
      <c r="K42" s="112">
        <v>0</v>
      </c>
      <c r="L42" s="102">
        <f>SUM(D42:K42)</f>
        <v>21124000</v>
      </c>
      <c r="N42" s="91" t="s">
        <v>2000</v>
      </c>
    </row>
    <row r="43" spans="1:14" ht="45" customHeight="1" x14ac:dyDescent="0.3">
      <c r="A43" s="97">
        <v>25</v>
      </c>
      <c r="B43" s="339" t="s">
        <v>2001</v>
      </c>
      <c r="C43" s="340"/>
      <c r="D43" s="111">
        <f>D42</f>
        <v>33087</v>
      </c>
      <c r="E43" s="111">
        <f>E42</f>
        <v>2000000</v>
      </c>
      <c r="F43" s="111">
        <f>F42</f>
        <v>296000</v>
      </c>
      <c r="G43" s="111">
        <f t="shared" ref="G43:H43" si="0">G42</f>
        <v>531382.6</v>
      </c>
      <c r="H43" s="111">
        <f t="shared" si="0"/>
        <v>18263530.399999999</v>
      </c>
      <c r="I43" s="112">
        <v>0</v>
      </c>
      <c r="J43" s="112">
        <v>0</v>
      </c>
      <c r="K43" s="112">
        <v>0</v>
      </c>
      <c r="L43" s="102">
        <f>SUM(D43:K43)</f>
        <v>21124000</v>
      </c>
      <c r="N43" s="91" t="s">
        <v>2002</v>
      </c>
    </row>
    <row r="44" spans="1:14" ht="45" customHeight="1" x14ac:dyDescent="0.3">
      <c r="A44" s="97">
        <v>26</v>
      </c>
      <c r="B44" s="339" t="s">
        <v>2003</v>
      </c>
      <c r="C44" s="340"/>
      <c r="D44" s="101">
        <v>28123.95</v>
      </c>
      <c r="E44" s="101">
        <v>1700000</v>
      </c>
      <c r="F44" s="101">
        <v>251600</v>
      </c>
      <c r="G44" s="101">
        <v>451675.20999999996</v>
      </c>
      <c r="H44" s="101">
        <v>15524000.839999998</v>
      </c>
      <c r="I44" s="101">
        <v>0</v>
      </c>
      <c r="J44" s="101">
        <v>0</v>
      </c>
      <c r="K44" s="101">
        <v>0</v>
      </c>
      <c r="L44" s="102">
        <f>SUM(D44:K44)</f>
        <v>17955400</v>
      </c>
      <c r="N44" s="91" t="s">
        <v>2004</v>
      </c>
    </row>
    <row r="45" spans="1:14" ht="45" customHeight="1" thickBot="1" x14ac:dyDescent="0.35">
      <c r="A45" s="95">
        <v>27</v>
      </c>
      <c r="B45" s="356" t="s">
        <v>2005</v>
      </c>
      <c r="C45" s="356"/>
      <c r="D45" s="119">
        <v>85</v>
      </c>
      <c r="E45" s="119">
        <v>85</v>
      </c>
      <c r="F45" s="119">
        <v>85</v>
      </c>
      <c r="G45" s="119">
        <v>85</v>
      </c>
      <c r="H45" s="119">
        <v>85</v>
      </c>
      <c r="I45" s="119">
        <v>0</v>
      </c>
      <c r="J45" s="119">
        <v>0</v>
      </c>
      <c r="K45" s="119">
        <v>0</v>
      </c>
      <c r="L45" s="120">
        <v>85</v>
      </c>
      <c r="N45" s="91" t="s">
        <v>1956</v>
      </c>
    </row>
    <row r="46" spans="1:14" ht="14.4" thickBot="1" x14ac:dyDescent="0.35">
      <c r="A46" s="357"/>
      <c r="B46" s="357"/>
      <c r="C46" s="357"/>
      <c r="D46" s="357"/>
      <c r="E46" s="357"/>
      <c r="F46" s="357"/>
      <c r="G46" s="357"/>
      <c r="H46" s="357"/>
      <c r="I46" s="357"/>
      <c r="J46" s="357"/>
      <c r="K46" s="357"/>
      <c r="L46" s="357"/>
    </row>
    <row r="47" spans="1:14" ht="30" customHeight="1" x14ac:dyDescent="0.3">
      <c r="A47" s="358">
        <v>28</v>
      </c>
      <c r="B47" s="360" t="s">
        <v>2006</v>
      </c>
      <c r="C47" s="360"/>
      <c r="D47" s="360"/>
      <c r="E47" s="360"/>
      <c r="F47" s="360"/>
      <c r="G47" s="360"/>
      <c r="H47" s="360"/>
      <c r="I47" s="360"/>
      <c r="J47" s="360"/>
      <c r="K47" s="360"/>
      <c r="L47" s="361"/>
      <c r="N47" s="91" t="s">
        <v>1956</v>
      </c>
    </row>
    <row r="48" spans="1:14" ht="63" customHeight="1" x14ac:dyDescent="0.3">
      <c r="A48" s="359"/>
      <c r="B48" s="362" t="s">
        <v>2007</v>
      </c>
      <c r="C48" s="362"/>
      <c r="D48" s="363" t="s">
        <v>2008</v>
      </c>
      <c r="E48" s="364"/>
      <c r="F48" s="364"/>
      <c r="G48" s="364"/>
      <c r="H48" s="364"/>
      <c r="I48" s="364"/>
      <c r="J48" s="365"/>
      <c r="K48" s="363" t="s">
        <v>2009</v>
      </c>
      <c r="L48" s="366"/>
    </row>
    <row r="49" spans="1:14" ht="80.25" customHeight="1" x14ac:dyDescent="0.3">
      <c r="A49" s="359"/>
      <c r="B49" s="367" t="s">
        <v>2115</v>
      </c>
      <c r="C49" s="368"/>
      <c r="D49" s="349" t="s">
        <v>2116</v>
      </c>
      <c r="E49" s="350"/>
      <c r="F49" s="350"/>
      <c r="G49" s="350"/>
      <c r="H49" s="350"/>
      <c r="I49" s="350"/>
      <c r="J49" s="351"/>
      <c r="K49" s="352">
        <v>2823087</v>
      </c>
      <c r="L49" s="353"/>
    </row>
    <row r="50" spans="1:14" ht="216.75" customHeight="1" x14ac:dyDescent="0.3">
      <c r="A50" s="359"/>
      <c r="B50" s="266" t="s">
        <v>2117</v>
      </c>
      <c r="C50" s="266"/>
      <c r="D50" s="349" t="s">
        <v>2118</v>
      </c>
      <c r="E50" s="350"/>
      <c r="F50" s="350"/>
      <c r="G50" s="350"/>
      <c r="H50" s="350"/>
      <c r="I50" s="350"/>
      <c r="J50" s="351"/>
      <c r="K50" s="354">
        <f>17500000+174000+70000</f>
        <v>17744000</v>
      </c>
      <c r="L50" s="355"/>
    </row>
    <row r="51" spans="1:14" ht="73.5" customHeight="1" thickBot="1" x14ac:dyDescent="0.35">
      <c r="A51" s="359"/>
      <c r="B51" s="266" t="s">
        <v>2119</v>
      </c>
      <c r="C51" s="266"/>
      <c r="D51" s="349" t="s">
        <v>2120</v>
      </c>
      <c r="E51" s="350"/>
      <c r="F51" s="350"/>
      <c r="G51" s="350"/>
      <c r="H51" s="350"/>
      <c r="I51" s="350"/>
      <c r="J51" s="351"/>
      <c r="K51" s="354">
        <v>556913</v>
      </c>
      <c r="L51" s="355"/>
    </row>
    <row r="52" spans="1:14" ht="15" customHeight="1" thickBot="1" x14ac:dyDescent="0.35">
      <c r="A52" s="302"/>
      <c r="B52" s="302"/>
      <c r="C52" s="302"/>
      <c r="D52" s="302"/>
      <c r="E52" s="302"/>
      <c r="F52" s="302"/>
      <c r="G52" s="302"/>
      <c r="H52" s="302"/>
      <c r="I52" s="302"/>
      <c r="J52" s="302"/>
      <c r="K52" s="302"/>
      <c r="L52" s="302"/>
    </row>
    <row r="53" spans="1:14" ht="30" customHeight="1" x14ac:dyDescent="0.3">
      <c r="A53" s="369">
        <v>29</v>
      </c>
      <c r="B53" s="372" t="s">
        <v>2010</v>
      </c>
      <c r="C53" s="373"/>
      <c r="D53" s="373"/>
      <c r="E53" s="373"/>
      <c r="F53" s="373"/>
      <c r="G53" s="373"/>
      <c r="H53" s="373"/>
      <c r="I53" s="373"/>
      <c r="J53" s="373"/>
      <c r="K53" s="373"/>
      <c r="L53" s="374"/>
      <c r="N53" s="91" t="s">
        <v>2011</v>
      </c>
    </row>
    <row r="54" spans="1:14" ht="42.75" customHeight="1" x14ac:dyDescent="0.3">
      <c r="A54" s="370"/>
      <c r="B54" s="375" t="s">
        <v>2012</v>
      </c>
      <c r="C54" s="376"/>
      <c r="D54" s="377"/>
      <c r="E54" s="375" t="s">
        <v>2013</v>
      </c>
      <c r="F54" s="377"/>
      <c r="G54" s="375" t="s">
        <v>2014</v>
      </c>
      <c r="H54" s="377"/>
      <c r="I54" s="238" t="s">
        <v>2015</v>
      </c>
      <c r="J54" s="239"/>
      <c r="K54" s="375" t="s">
        <v>2016</v>
      </c>
      <c r="L54" s="378"/>
    </row>
    <row r="55" spans="1:14" ht="42.75" customHeight="1" outlineLevel="1" x14ac:dyDescent="0.3">
      <c r="A55" s="370"/>
      <c r="B55" s="379"/>
      <c r="C55" s="380"/>
      <c r="D55" s="381"/>
      <c r="E55" s="103"/>
      <c r="F55" s="104"/>
      <c r="G55" s="103"/>
      <c r="H55" s="104"/>
      <c r="I55" s="240"/>
      <c r="J55" s="241"/>
      <c r="K55" s="103"/>
      <c r="L55" s="105"/>
    </row>
    <row r="56" spans="1:14" ht="31.5" customHeight="1" x14ac:dyDescent="0.3">
      <c r="A56" s="370"/>
      <c r="B56" s="382" t="s">
        <v>2017</v>
      </c>
      <c r="C56" s="383"/>
      <c r="D56" s="384"/>
      <c r="E56" s="385" t="s">
        <v>2018</v>
      </c>
      <c r="F56" s="386"/>
      <c r="G56" s="385" t="s">
        <v>2019</v>
      </c>
      <c r="H56" s="386"/>
      <c r="I56" s="126"/>
      <c r="J56" s="121" t="s">
        <v>1956</v>
      </c>
      <c r="K56" s="392">
        <v>1090529</v>
      </c>
      <c r="L56" s="393"/>
    </row>
    <row r="57" spans="1:14" ht="41.25" customHeight="1" x14ac:dyDescent="0.3">
      <c r="A57" s="370"/>
      <c r="B57" s="382" t="s">
        <v>2021</v>
      </c>
      <c r="C57" s="383"/>
      <c r="D57" s="384"/>
      <c r="E57" s="385" t="s">
        <v>2022</v>
      </c>
      <c r="F57" s="386"/>
      <c r="G57" s="385" t="s">
        <v>2023</v>
      </c>
      <c r="H57" s="386"/>
      <c r="I57" s="127"/>
      <c r="J57" s="122">
        <v>1</v>
      </c>
      <c r="K57" s="387">
        <v>79</v>
      </c>
      <c r="L57" s="388"/>
    </row>
    <row r="58" spans="1:14" ht="66.75" customHeight="1" x14ac:dyDescent="0.3">
      <c r="A58" s="370"/>
      <c r="B58" s="389" t="s">
        <v>2024</v>
      </c>
      <c r="C58" s="390"/>
      <c r="D58" s="391"/>
      <c r="E58" s="385" t="s">
        <v>2022</v>
      </c>
      <c r="F58" s="386"/>
      <c r="G58" s="385" t="s">
        <v>2023</v>
      </c>
      <c r="H58" s="386"/>
      <c r="I58" s="127"/>
      <c r="J58" s="122">
        <v>1</v>
      </c>
      <c r="K58" s="387">
        <v>79</v>
      </c>
      <c r="L58" s="388"/>
    </row>
    <row r="59" spans="1:14" ht="27.75" customHeight="1" x14ac:dyDescent="0.3">
      <c r="A59" s="370"/>
      <c r="B59" s="382" t="s">
        <v>2025</v>
      </c>
      <c r="C59" s="383"/>
      <c r="D59" s="384"/>
      <c r="E59" s="385" t="s">
        <v>2022</v>
      </c>
      <c r="F59" s="386"/>
      <c r="G59" s="385" t="s">
        <v>2026</v>
      </c>
      <c r="H59" s="386"/>
      <c r="I59" s="128"/>
      <c r="J59" s="123" t="s">
        <v>1956</v>
      </c>
      <c r="K59" s="397">
        <v>358000000</v>
      </c>
      <c r="L59" s="398"/>
    </row>
    <row r="60" spans="1:14" ht="27.75" customHeight="1" x14ac:dyDescent="0.3">
      <c r="A60" s="370"/>
      <c r="B60" s="389" t="s">
        <v>2027</v>
      </c>
      <c r="C60" s="390"/>
      <c r="D60" s="391"/>
      <c r="E60" s="385" t="s">
        <v>2022</v>
      </c>
      <c r="F60" s="386"/>
      <c r="G60" s="385" t="s">
        <v>2023</v>
      </c>
      <c r="H60" s="386"/>
      <c r="I60" s="128"/>
      <c r="J60" s="123">
        <v>0</v>
      </c>
      <c r="K60" s="394">
        <v>20</v>
      </c>
      <c r="L60" s="395"/>
    </row>
    <row r="61" spans="1:14" ht="27.75" customHeight="1" x14ac:dyDescent="0.3">
      <c r="A61" s="370"/>
      <c r="B61" s="389" t="s">
        <v>2028</v>
      </c>
      <c r="C61" s="390"/>
      <c r="D61" s="391"/>
      <c r="E61" s="385" t="s">
        <v>2022</v>
      </c>
      <c r="F61" s="386"/>
      <c r="G61" s="385" t="s">
        <v>2023</v>
      </c>
      <c r="H61" s="386"/>
      <c r="I61" s="128"/>
      <c r="J61" s="123">
        <v>0</v>
      </c>
      <c r="K61" s="394">
        <v>34</v>
      </c>
      <c r="L61" s="395"/>
    </row>
    <row r="62" spans="1:14" ht="41.25" customHeight="1" x14ac:dyDescent="0.3">
      <c r="A62" s="370"/>
      <c r="B62" s="382" t="s">
        <v>2029</v>
      </c>
      <c r="C62" s="383"/>
      <c r="D62" s="384"/>
      <c r="E62" s="385" t="s">
        <v>2018</v>
      </c>
      <c r="F62" s="386"/>
      <c r="G62" s="385" t="s">
        <v>2030</v>
      </c>
      <c r="H62" s="386"/>
      <c r="I62" s="129"/>
      <c r="J62" s="124">
        <v>0</v>
      </c>
      <c r="K62" s="394" t="s">
        <v>2020</v>
      </c>
      <c r="L62" s="396"/>
    </row>
    <row r="63" spans="1:14" ht="30" customHeight="1" x14ac:dyDescent="0.3">
      <c r="A63" s="370"/>
      <c r="B63" s="382" t="s">
        <v>2031</v>
      </c>
      <c r="C63" s="383"/>
      <c r="D63" s="384"/>
      <c r="E63" s="385" t="s">
        <v>2018</v>
      </c>
      <c r="F63" s="386"/>
      <c r="G63" s="385" t="s">
        <v>2030</v>
      </c>
      <c r="H63" s="386"/>
      <c r="I63" s="129"/>
      <c r="J63" s="124">
        <v>0</v>
      </c>
      <c r="K63" s="394" t="s">
        <v>2020</v>
      </c>
      <c r="L63" s="396"/>
    </row>
    <row r="64" spans="1:14" ht="41.25" customHeight="1" thickBot="1" x14ac:dyDescent="0.35">
      <c r="A64" s="371"/>
      <c r="B64" s="403" t="s">
        <v>2032</v>
      </c>
      <c r="C64" s="404"/>
      <c r="D64" s="405"/>
      <c r="E64" s="406" t="s">
        <v>2022</v>
      </c>
      <c r="F64" s="407"/>
      <c r="G64" s="406" t="s">
        <v>2023</v>
      </c>
      <c r="H64" s="407"/>
      <c r="I64" s="130"/>
      <c r="J64" s="125">
        <v>0</v>
      </c>
      <c r="K64" s="408" t="s">
        <v>2020</v>
      </c>
      <c r="L64" s="409"/>
    </row>
    <row r="65" spans="1:12" ht="15" customHeight="1" thickBot="1" x14ac:dyDescent="0.35">
      <c r="A65" s="399"/>
      <c r="B65" s="399"/>
      <c r="C65" s="399"/>
      <c r="D65" s="399"/>
      <c r="E65" s="399"/>
      <c r="F65" s="399"/>
      <c r="G65" s="399"/>
      <c r="H65" s="399"/>
      <c r="I65" s="399"/>
      <c r="J65" s="399"/>
      <c r="K65" s="399"/>
      <c r="L65" s="399"/>
    </row>
    <row r="66" spans="1:12" ht="30" customHeight="1" thickBot="1" x14ac:dyDescent="0.35">
      <c r="A66" s="106">
        <v>30</v>
      </c>
      <c r="B66" s="400" t="s">
        <v>2033</v>
      </c>
      <c r="C66" s="400"/>
      <c r="D66" s="401" t="s">
        <v>2034</v>
      </c>
      <c r="E66" s="401"/>
      <c r="F66" s="401"/>
      <c r="G66" s="401"/>
      <c r="H66" s="401"/>
      <c r="I66" s="401"/>
      <c r="J66" s="401"/>
      <c r="K66" s="401"/>
      <c r="L66" s="402"/>
    </row>
    <row r="94" spans="1:1" x14ac:dyDescent="0.3">
      <c r="A94" s="107" t="s">
        <v>2035</v>
      </c>
    </row>
    <row r="95" spans="1:1" x14ac:dyDescent="0.3">
      <c r="A95" s="107" t="s">
        <v>14</v>
      </c>
    </row>
    <row r="96" spans="1:1" x14ac:dyDescent="0.3">
      <c r="A96" s="107" t="s">
        <v>2036</v>
      </c>
    </row>
    <row r="97" spans="1:1" x14ac:dyDescent="0.3">
      <c r="A97" s="107" t="s">
        <v>2037</v>
      </c>
    </row>
    <row r="98" spans="1:1" x14ac:dyDescent="0.3">
      <c r="A98" s="107" t="s">
        <v>2038</v>
      </c>
    </row>
    <row r="99" spans="1:1" x14ac:dyDescent="0.3">
      <c r="A99" s="107" t="s">
        <v>2039</v>
      </c>
    </row>
    <row r="100" spans="1:1" x14ac:dyDescent="0.3">
      <c r="A100" s="107" t="s">
        <v>2040</v>
      </c>
    </row>
    <row r="101" spans="1:1" x14ac:dyDescent="0.3">
      <c r="A101" s="107" t="s">
        <v>2041</v>
      </c>
    </row>
    <row r="102" spans="1:1" x14ac:dyDescent="0.3">
      <c r="A102" s="107" t="s">
        <v>2042</v>
      </c>
    </row>
    <row r="103" spans="1:1" x14ac:dyDescent="0.3">
      <c r="A103" s="107" t="s">
        <v>2043</v>
      </c>
    </row>
    <row r="104" spans="1:1" x14ac:dyDescent="0.3">
      <c r="A104" s="107" t="s">
        <v>2044</v>
      </c>
    </row>
    <row r="105" spans="1:1" x14ac:dyDescent="0.3">
      <c r="A105" s="107" t="s">
        <v>2045</v>
      </c>
    </row>
    <row r="106" spans="1:1" x14ac:dyDescent="0.3">
      <c r="A106" s="107" t="s">
        <v>2046</v>
      </c>
    </row>
    <row r="107" spans="1:1" x14ac:dyDescent="0.3">
      <c r="A107" s="107" t="s">
        <v>2047</v>
      </c>
    </row>
    <row r="108" spans="1:1" x14ac:dyDescent="0.3">
      <c r="A108" s="107" t="s">
        <v>2048</v>
      </c>
    </row>
    <row r="109" spans="1:1" x14ac:dyDescent="0.3">
      <c r="A109" s="107" t="s">
        <v>2049</v>
      </c>
    </row>
    <row r="110" spans="1:1" x14ac:dyDescent="0.3">
      <c r="A110" s="107" t="s">
        <v>2050</v>
      </c>
    </row>
    <row r="111" spans="1:1" x14ac:dyDescent="0.3">
      <c r="A111" s="107" t="s">
        <v>2051</v>
      </c>
    </row>
    <row r="112" spans="1:1" ht="14.4" x14ac:dyDescent="0.3">
      <c r="A112" s="108"/>
    </row>
    <row r="113" spans="1:1" ht="14.4" x14ac:dyDescent="0.3">
      <c r="A113" s="108"/>
    </row>
    <row r="114" spans="1:1" x14ac:dyDescent="0.3">
      <c r="A114" s="109" t="s">
        <v>1972</v>
      </c>
    </row>
    <row r="115" spans="1:1" x14ac:dyDescent="0.3">
      <c r="A115" s="109" t="s">
        <v>2052</v>
      </c>
    </row>
    <row r="116" spans="1:1" x14ac:dyDescent="0.3">
      <c r="A116" s="109" t="s">
        <v>2053</v>
      </c>
    </row>
    <row r="117" spans="1:1" x14ac:dyDescent="0.3">
      <c r="A117" s="109" t="s">
        <v>2054</v>
      </c>
    </row>
    <row r="118" spans="1:1" ht="14.4" x14ac:dyDescent="0.3">
      <c r="A118" s="108"/>
    </row>
    <row r="119" spans="1:1" ht="14.4" x14ac:dyDescent="0.3">
      <c r="A119" s="108"/>
    </row>
    <row r="120" spans="1:1" x14ac:dyDescent="0.3">
      <c r="A120" s="107" t="s">
        <v>2055</v>
      </c>
    </row>
    <row r="121" spans="1:1" x14ac:dyDescent="0.3">
      <c r="A121" s="107" t="s">
        <v>2056</v>
      </c>
    </row>
    <row r="122" spans="1:1" x14ac:dyDescent="0.3">
      <c r="A122" s="107" t="s">
        <v>2057</v>
      </c>
    </row>
    <row r="123" spans="1:1" x14ac:dyDescent="0.3">
      <c r="A123" s="107" t="s">
        <v>2058</v>
      </c>
    </row>
    <row r="124" spans="1:1" x14ac:dyDescent="0.3">
      <c r="A124" s="107" t="s">
        <v>2059</v>
      </c>
    </row>
    <row r="125" spans="1:1" x14ac:dyDescent="0.3">
      <c r="A125" s="107" t="s">
        <v>2060</v>
      </c>
    </row>
    <row r="126" spans="1:1" x14ac:dyDescent="0.3">
      <c r="A126" s="107" t="s">
        <v>2061</v>
      </c>
    </row>
    <row r="127" spans="1:1" x14ac:dyDescent="0.3">
      <c r="A127" s="107" t="s">
        <v>2062</v>
      </c>
    </row>
    <row r="128" spans="1:1" x14ac:dyDescent="0.3">
      <c r="A128" s="107" t="s">
        <v>2063</v>
      </c>
    </row>
    <row r="129" spans="1:1" x14ac:dyDescent="0.3">
      <c r="A129" s="107" t="s">
        <v>1974</v>
      </c>
    </row>
    <row r="130" spans="1:1" x14ac:dyDescent="0.3">
      <c r="A130" s="107" t="s">
        <v>2064</v>
      </c>
    </row>
    <row r="131" spans="1:1" x14ac:dyDescent="0.3">
      <c r="A131" s="107" t="s">
        <v>2065</v>
      </c>
    </row>
    <row r="132" spans="1:1" x14ac:dyDescent="0.3">
      <c r="A132" s="107" t="s">
        <v>2066</v>
      </c>
    </row>
    <row r="133" spans="1:1" x14ac:dyDescent="0.3">
      <c r="A133" s="107" t="s">
        <v>2067</v>
      </c>
    </row>
    <row r="134" spans="1:1" x14ac:dyDescent="0.3">
      <c r="A134" s="107" t="s">
        <v>2068</v>
      </c>
    </row>
    <row r="135" spans="1:1" x14ac:dyDescent="0.3">
      <c r="A135" s="107" t="s">
        <v>2069</v>
      </c>
    </row>
    <row r="136" spans="1:1" x14ac:dyDescent="0.3">
      <c r="A136" s="107" t="s">
        <v>2070</v>
      </c>
    </row>
    <row r="137" spans="1:1" x14ac:dyDescent="0.3">
      <c r="A137" s="107" t="s">
        <v>2071</v>
      </c>
    </row>
    <row r="138" spans="1:1" x14ac:dyDescent="0.3">
      <c r="A138" s="107" t="s">
        <v>2072</v>
      </c>
    </row>
    <row r="139" spans="1:1" x14ac:dyDescent="0.3">
      <c r="A139" s="107" t="s">
        <v>2073</v>
      </c>
    </row>
    <row r="140" spans="1:1" x14ac:dyDescent="0.3">
      <c r="A140" s="107" t="s">
        <v>2074</v>
      </c>
    </row>
    <row r="141" spans="1:1" x14ac:dyDescent="0.3">
      <c r="A141" s="107" t="s">
        <v>2075</v>
      </c>
    </row>
    <row r="142" spans="1:1" x14ac:dyDescent="0.3">
      <c r="A142" s="107" t="s">
        <v>2076</v>
      </c>
    </row>
    <row r="143" spans="1:1" x14ac:dyDescent="0.3">
      <c r="A143" s="107" t="s">
        <v>2077</v>
      </c>
    </row>
    <row r="144" spans="1:1" x14ac:dyDescent="0.3">
      <c r="A144" s="107" t="s">
        <v>2078</v>
      </c>
    </row>
    <row r="145" spans="1:1" x14ac:dyDescent="0.3">
      <c r="A145" s="107" t="s">
        <v>2079</v>
      </c>
    </row>
    <row r="146" spans="1:1" x14ac:dyDescent="0.3">
      <c r="A146" s="107" t="s">
        <v>2080</v>
      </c>
    </row>
    <row r="147" spans="1:1" x14ac:dyDescent="0.3">
      <c r="A147" s="107" t="s">
        <v>2081</v>
      </c>
    </row>
    <row r="148" spans="1:1" x14ac:dyDescent="0.3">
      <c r="A148" s="107" t="s">
        <v>2082</v>
      </c>
    </row>
    <row r="149" spans="1:1" x14ac:dyDescent="0.3">
      <c r="A149" s="107" t="s">
        <v>2083</v>
      </c>
    </row>
    <row r="150" spans="1:1" x14ac:dyDescent="0.3">
      <c r="A150" s="107" t="s">
        <v>2084</v>
      </c>
    </row>
    <row r="151" spans="1:1" x14ac:dyDescent="0.3">
      <c r="A151" s="107" t="s">
        <v>2085</v>
      </c>
    </row>
    <row r="152" spans="1:1" x14ac:dyDescent="0.3">
      <c r="A152" s="107" t="s">
        <v>2086</v>
      </c>
    </row>
    <row r="153" spans="1:1" x14ac:dyDescent="0.3">
      <c r="A153" s="107" t="s">
        <v>2087</v>
      </c>
    </row>
    <row r="154" spans="1:1" x14ac:dyDescent="0.3">
      <c r="A154" s="107" t="s">
        <v>2088</v>
      </c>
    </row>
    <row r="155" spans="1:1" x14ac:dyDescent="0.3">
      <c r="A155" s="107" t="s">
        <v>2089</v>
      </c>
    </row>
    <row r="156" spans="1:1" x14ac:dyDescent="0.3">
      <c r="A156" s="107" t="s">
        <v>2090</v>
      </c>
    </row>
    <row r="157" spans="1:1" ht="14.4" x14ac:dyDescent="0.3">
      <c r="A157" s="108"/>
    </row>
    <row r="158" spans="1:1" ht="14.4" x14ac:dyDescent="0.3">
      <c r="A158" s="108"/>
    </row>
    <row r="159" spans="1:1" x14ac:dyDescent="0.3">
      <c r="A159" s="110" t="s">
        <v>1976</v>
      </c>
    </row>
    <row r="160" spans="1:1" x14ac:dyDescent="0.3">
      <c r="A160" s="110" t="s">
        <v>2091</v>
      </c>
    </row>
    <row r="161" spans="1:1" ht="14.4" x14ac:dyDescent="0.3">
      <c r="A161" s="108"/>
    </row>
    <row r="162" spans="1:1" ht="14.4" x14ac:dyDescent="0.3">
      <c r="A162" s="108"/>
    </row>
    <row r="163" spans="1:1" x14ac:dyDescent="0.3">
      <c r="A163" s="110" t="s">
        <v>2092</v>
      </c>
    </row>
    <row r="164" spans="1:1" x14ac:dyDescent="0.3">
      <c r="A164" s="110" t="s">
        <v>2093</v>
      </c>
    </row>
    <row r="165" spans="1:1" x14ac:dyDescent="0.3">
      <c r="A165" s="110" t="s">
        <v>1978</v>
      </c>
    </row>
    <row r="166" spans="1:1" x14ac:dyDescent="0.3">
      <c r="A166" s="110" t="s">
        <v>2094</v>
      </c>
    </row>
    <row r="167" spans="1:1" ht="14.4" x14ac:dyDescent="0.3">
      <c r="A167" s="108"/>
    </row>
    <row r="168" spans="1:1" ht="14.4" x14ac:dyDescent="0.3">
      <c r="A168" s="108"/>
    </row>
    <row r="169" spans="1:1" x14ac:dyDescent="0.3">
      <c r="A169" s="110" t="s">
        <v>2095</v>
      </c>
    </row>
    <row r="170" spans="1:1" x14ac:dyDescent="0.3">
      <c r="A170" s="110" t="s">
        <v>2096</v>
      </c>
    </row>
    <row r="171" spans="1:1" x14ac:dyDescent="0.3">
      <c r="A171" s="110" t="s">
        <v>1980</v>
      </c>
    </row>
    <row r="172" spans="1:1" x14ac:dyDescent="0.3">
      <c r="A172" s="110" t="s">
        <v>2097</v>
      </c>
    </row>
    <row r="173" spans="1:1" x14ac:dyDescent="0.3">
      <c r="A173" s="110" t="s">
        <v>2098</v>
      </c>
    </row>
    <row r="174" spans="1:1" x14ac:dyDescent="0.3">
      <c r="A174" s="110" t="s">
        <v>2099</v>
      </c>
    </row>
  </sheetData>
  <autoFilter ref="N1:N177"/>
  <mergeCells count="135">
    <mergeCell ref="A65:L65"/>
    <mergeCell ref="B66:C66"/>
    <mergeCell ref="D66:L66"/>
    <mergeCell ref="B63:D63"/>
    <mergeCell ref="E63:F63"/>
    <mergeCell ref="G63:H63"/>
    <mergeCell ref="K63:L63"/>
    <mergeCell ref="B64:D64"/>
    <mergeCell ref="E64:F64"/>
    <mergeCell ref="G64:H64"/>
    <mergeCell ref="K64:L64"/>
    <mergeCell ref="B62:D62"/>
    <mergeCell ref="E62:F62"/>
    <mergeCell ref="G62:H62"/>
    <mergeCell ref="K62:L62"/>
    <mergeCell ref="B59:D59"/>
    <mergeCell ref="E59:F59"/>
    <mergeCell ref="G59:H59"/>
    <mergeCell ref="K59:L59"/>
    <mergeCell ref="B60:D60"/>
    <mergeCell ref="E60:F60"/>
    <mergeCell ref="G60:H60"/>
    <mergeCell ref="K60:L60"/>
    <mergeCell ref="A52:L52"/>
    <mergeCell ref="A53:A64"/>
    <mergeCell ref="B53:L53"/>
    <mergeCell ref="B54:D54"/>
    <mergeCell ref="E54:F54"/>
    <mergeCell ref="G54:H54"/>
    <mergeCell ref="K54:L54"/>
    <mergeCell ref="B55:D55"/>
    <mergeCell ref="B56:D56"/>
    <mergeCell ref="B57:D57"/>
    <mergeCell ref="E57:F57"/>
    <mergeCell ref="G57:H57"/>
    <mergeCell ref="K57:L57"/>
    <mergeCell ref="B58:D58"/>
    <mergeCell ref="E58:F58"/>
    <mergeCell ref="G58:H58"/>
    <mergeCell ref="K58:L58"/>
    <mergeCell ref="E56:F56"/>
    <mergeCell ref="G56:H56"/>
    <mergeCell ref="K56:L56"/>
    <mergeCell ref="B61:D61"/>
    <mergeCell ref="E61:F61"/>
    <mergeCell ref="G61:H61"/>
    <mergeCell ref="K61:L61"/>
    <mergeCell ref="D49:J49"/>
    <mergeCell ref="K49:L49"/>
    <mergeCell ref="B50:C50"/>
    <mergeCell ref="D50:J50"/>
    <mergeCell ref="K50:L50"/>
    <mergeCell ref="B51:C51"/>
    <mergeCell ref="D51:J51"/>
    <mergeCell ref="K51:L51"/>
    <mergeCell ref="B44:C44"/>
    <mergeCell ref="B45:C45"/>
    <mergeCell ref="A46:L46"/>
    <mergeCell ref="A47:A51"/>
    <mergeCell ref="B47:L47"/>
    <mergeCell ref="B48:C48"/>
    <mergeCell ref="D48:J48"/>
    <mergeCell ref="K48:L48"/>
    <mergeCell ref="B49:C49"/>
    <mergeCell ref="B39:C39"/>
    <mergeCell ref="D39:L39"/>
    <mergeCell ref="A40:L40"/>
    <mergeCell ref="A41:C41"/>
    <mergeCell ref="B42:C42"/>
    <mergeCell ref="B43:C43"/>
    <mergeCell ref="A37:L37"/>
    <mergeCell ref="B38:C38"/>
    <mergeCell ref="D38:E38"/>
    <mergeCell ref="F38:G38"/>
    <mergeCell ref="H38:I38"/>
    <mergeCell ref="J38:L38"/>
    <mergeCell ref="A32:A35"/>
    <mergeCell ref="B32:C35"/>
    <mergeCell ref="D32:L35"/>
    <mergeCell ref="B36:C36"/>
    <mergeCell ref="D36:L36"/>
    <mergeCell ref="A28:A29"/>
    <mergeCell ref="B28:C29"/>
    <mergeCell ref="D28:L29"/>
    <mergeCell ref="A30:L30"/>
    <mergeCell ref="B31:C31"/>
    <mergeCell ref="D31:L31"/>
    <mergeCell ref="B23:C23"/>
    <mergeCell ref="D23:L23"/>
    <mergeCell ref="B24:C24"/>
    <mergeCell ref="D24:L24"/>
    <mergeCell ref="A25:A27"/>
    <mergeCell ref="B25:C27"/>
    <mergeCell ref="D25:L27"/>
    <mergeCell ref="A19:L19"/>
    <mergeCell ref="B20:C20"/>
    <mergeCell ref="D20:L20"/>
    <mergeCell ref="B21:C21"/>
    <mergeCell ref="D21:L21"/>
    <mergeCell ref="B22:C22"/>
    <mergeCell ref="D22:L22"/>
    <mergeCell ref="E11:L11"/>
    <mergeCell ref="A16:L16"/>
    <mergeCell ref="B17:C17"/>
    <mergeCell ref="D17:L17"/>
    <mergeCell ref="B18:C18"/>
    <mergeCell ref="D18:L18"/>
    <mergeCell ref="B13:D13"/>
    <mergeCell ref="E13:L13"/>
    <mergeCell ref="B14:D14"/>
    <mergeCell ref="E14:L14"/>
    <mergeCell ref="I54:J55"/>
    <mergeCell ref="A1:L1"/>
    <mergeCell ref="B2:E2"/>
    <mergeCell ref="F2:L2"/>
    <mergeCell ref="A3:L3"/>
    <mergeCell ref="A4:L4"/>
    <mergeCell ref="B5:D5"/>
    <mergeCell ref="E5:L5"/>
    <mergeCell ref="A6:A7"/>
    <mergeCell ref="B6:D7"/>
    <mergeCell ref="E6:L6"/>
    <mergeCell ref="F7:H7"/>
    <mergeCell ref="J7:L7"/>
    <mergeCell ref="B12:D12"/>
    <mergeCell ref="E12:L12"/>
    <mergeCell ref="A8:A9"/>
    <mergeCell ref="B8:D9"/>
    <mergeCell ref="E8:L8"/>
    <mergeCell ref="F9:H9"/>
    <mergeCell ref="J9:L9"/>
    <mergeCell ref="A15:L15"/>
    <mergeCell ref="B10:D10"/>
    <mergeCell ref="E10:L10"/>
    <mergeCell ref="B11:D11"/>
  </mergeCells>
  <conditionalFormatting sqref="F38:G38">
    <cfRule type="containsText" dxfId="3" priority="4" stopIfTrue="1" operator="containsText" text="wybierz">
      <formula>NOT(ISERROR(SEARCH("wybierz",F38)))</formula>
    </cfRule>
  </conditionalFormatting>
  <conditionalFormatting sqref="D21:D23">
    <cfRule type="containsText" dxfId="2" priority="3" stopIfTrue="1" operator="containsText" text="wybierz">
      <formula>NOT(ISERROR(SEARCH("wybierz",D21)))</formula>
    </cfRule>
  </conditionalFormatting>
  <conditionalFormatting sqref="D24">
    <cfRule type="containsText" dxfId="1" priority="2" stopIfTrue="1" operator="containsText" text="wybierz">
      <formula>NOT(ISERROR(SEARCH("wybierz",D24)))</formula>
    </cfRule>
  </conditionalFormatting>
  <conditionalFormatting sqref="D25">
    <cfRule type="containsText" dxfId="0" priority="1" stopIfTrue="1" operator="containsText" text="wybierz">
      <formula>NOT(ISERROR(SEARCH("wybierz",D25)))</formula>
    </cfRule>
  </conditionalFormatting>
  <dataValidations count="7">
    <dataValidation type="list" allowBlank="1" showInputMessage="1" showErrorMessage="1" sqref="D17:L17">
      <formula1>$A$114:$A$117</formula1>
    </dataValidation>
    <dataValidation type="list" allowBlank="1" showInputMessage="1" showErrorMessage="1" prompt="wybierz Program z listy" sqref="E10:L10">
      <formula1>$A$94:$A$111</formula1>
    </dataValidation>
    <dataValidation type="list" allowBlank="1" showInputMessage="1" showErrorMessage="1" prompt="wybierz PI z listy" sqref="D22:L22">
      <formula1>$A$169:$A$174</formula1>
    </dataValidation>
    <dataValidation allowBlank="1" showInputMessage="1" showErrorMessage="1" prompt="zgodnie z właściwym PO" sqref="E11:L13"/>
    <dataValidation type="list" allowBlank="1" showInputMessage="1" showErrorMessage="1" prompt="wybierz narzędzie PP" sqref="D18:L18">
      <formula1>$A$120:$A$156</formula1>
    </dataValidation>
    <dataValidation type="list" allowBlank="1" showInputMessage="1" showErrorMessage="1" prompt="wybierz fundusz" sqref="D20:L20">
      <formula1>$A$159:$A$160</formula1>
    </dataValidation>
    <dataValidation type="list" allowBlank="1" showInputMessage="1" showErrorMessage="1" prompt="wybierz Cel Tematyczny" sqref="D21:L21">
      <formula1>$A$163:$A$166</formula1>
    </dataValidation>
  </dataValidations>
  <pageMargins left="0.25" right="0.25" top="0.75" bottom="0.75" header="0.3" footer="0.3"/>
  <pageSetup paperSize="9" scale="74" fitToHeight="0" orientation="portrait" horizontalDpi="4294967294" r:id="rId1"/>
  <headerFooter>
    <oddHeader>&amp;CZałącznik 1</oddHeader>
  </headerFooter>
  <rowBreaks count="6" manualBreakCount="6">
    <brk id="19" max="11" man="1"/>
    <brk id="27" max="11" man="1"/>
    <brk id="29" max="11" man="1"/>
    <brk id="35" max="11" man="1"/>
    <brk id="46" max="11" man="1"/>
    <brk id="52" max="11"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749992370372631"/>
    <pageSetUpPr fitToPage="1"/>
  </sheetPr>
  <dimension ref="A1:L6"/>
  <sheetViews>
    <sheetView view="pageBreakPreview" zoomScaleNormal="100" zoomScaleSheetLayoutView="100" workbookViewId="0">
      <pane ySplit="3" topLeftCell="A4" activePane="bottomLeft" state="frozen"/>
      <selection activeCell="B51" sqref="B51"/>
      <selection pane="bottomLeft" activeCell="F4" sqref="F4"/>
    </sheetView>
  </sheetViews>
  <sheetFormatPr defaultColWidth="9.21875" defaultRowHeight="14.4" x14ac:dyDescent="0.3"/>
  <cols>
    <col min="1" max="1" width="13.77734375" style="6" customWidth="1"/>
    <col min="2" max="2" width="12.21875" style="6" bestFit="1" customWidth="1"/>
    <col min="3" max="4" width="9.21875" style="6"/>
    <col min="5" max="6" width="17" style="6" bestFit="1" customWidth="1"/>
    <col min="7" max="7" width="14.77734375" style="6" bestFit="1" customWidth="1"/>
    <col min="8" max="8" width="15.77734375" style="6" bestFit="1" customWidth="1"/>
    <col min="9" max="9" width="16" style="6" customWidth="1"/>
    <col min="10" max="11" width="12.77734375" style="6" bestFit="1" customWidth="1"/>
    <col min="12" max="12" width="11.5546875" style="6" bestFit="1" customWidth="1"/>
    <col min="13" max="16384" width="9.21875" style="6"/>
  </cols>
  <sheetData>
    <row r="1" spans="1:12" ht="31.5" customHeight="1" x14ac:dyDescent="0.3">
      <c r="A1" s="412" t="s">
        <v>1816</v>
      </c>
      <c r="B1" s="413"/>
      <c r="C1" s="413"/>
      <c r="D1" s="413"/>
      <c r="E1" s="413"/>
      <c r="F1" s="413"/>
      <c r="G1" s="413"/>
      <c r="H1" s="414"/>
      <c r="I1" s="415"/>
    </row>
    <row r="2" spans="1:12" ht="36" customHeight="1" x14ac:dyDescent="0.3">
      <c r="A2" s="416" t="s">
        <v>3</v>
      </c>
      <c r="B2" s="418" t="s">
        <v>1</v>
      </c>
      <c r="C2" s="420" t="s">
        <v>6</v>
      </c>
      <c r="D2" s="421"/>
      <c r="E2" s="424" t="s">
        <v>1817</v>
      </c>
      <c r="F2" s="424"/>
      <c r="G2" s="424" t="s">
        <v>9</v>
      </c>
      <c r="H2" s="424"/>
      <c r="I2" s="425" t="s">
        <v>1818</v>
      </c>
      <c r="J2" s="72"/>
      <c r="K2" s="72"/>
      <c r="L2" s="72"/>
    </row>
    <row r="3" spans="1:12" ht="103.5" customHeight="1" x14ac:dyDescent="0.3">
      <c r="A3" s="417"/>
      <c r="B3" s="419"/>
      <c r="C3" s="422"/>
      <c r="D3" s="423"/>
      <c r="E3" s="73" t="s">
        <v>7</v>
      </c>
      <c r="F3" s="73" t="s">
        <v>1819</v>
      </c>
      <c r="G3" s="418"/>
      <c r="H3" s="418"/>
      <c r="I3" s="420"/>
      <c r="J3" s="90"/>
      <c r="K3" s="90"/>
    </row>
    <row r="4" spans="1:12" ht="330" customHeight="1" x14ac:dyDescent="0.3">
      <c r="A4" s="131" t="s">
        <v>2130</v>
      </c>
      <c r="B4" s="131" t="s">
        <v>2131</v>
      </c>
      <c r="C4" s="410" t="s">
        <v>2132</v>
      </c>
      <c r="D4" s="410"/>
      <c r="E4" s="74">
        <f>ROUNDDOWN(26805000/5*0.8,2)+ROUNDDOWN(26805000*4/5*0.85,2)</f>
        <v>22516200</v>
      </c>
      <c r="F4" s="74">
        <f>26805000-E4</f>
        <v>4288800</v>
      </c>
      <c r="G4" s="411" t="s">
        <v>2133</v>
      </c>
      <c r="H4" s="411"/>
      <c r="I4" s="89" t="s">
        <v>2134</v>
      </c>
      <c r="J4" s="90"/>
      <c r="K4" s="90"/>
    </row>
    <row r="5" spans="1:12" x14ac:dyDescent="0.3">
      <c r="E5" s="75"/>
      <c r="F5" s="72"/>
    </row>
    <row r="6" spans="1:12" x14ac:dyDescent="0.3">
      <c r="G6" s="76"/>
      <c r="H6" s="76"/>
    </row>
  </sheetData>
  <mergeCells count="9">
    <mergeCell ref="C4:D4"/>
    <mergeCell ref="G4:H4"/>
    <mergeCell ref="A1:I1"/>
    <mergeCell ref="A2:A3"/>
    <mergeCell ref="B2:B3"/>
    <mergeCell ref="C2:D3"/>
    <mergeCell ref="E2:F2"/>
    <mergeCell ref="G2:H3"/>
    <mergeCell ref="I2:I3"/>
  </mergeCells>
  <dataValidations count="1">
    <dataValidation type="list" allowBlank="1" showInputMessage="1" showErrorMessage="1" prompt="wybierz narzędzie PP" sqref="B4">
      <formula1>skroty_PP</formula1>
    </dataValidation>
  </dataValidations>
  <pageMargins left="0.7" right="0.7" top="0.75" bottom="0.75" header="0.3" footer="0.3"/>
  <pageSetup paperSize="9"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Zakresy nazwane</vt:lpstr>
      </vt:variant>
      <vt:variant>
        <vt:i4>12</vt:i4>
      </vt:variant>
    </vt:vector>
  </HeadingPairs>
  <TitlesOfParts>
    <vt:vector size="22" baseType="lpstr">
      <vt:lpstr>Informacje ogólne</vt:lpstr>
      <vt:lpstr>Kryteria horyzontalne</vt:lpstr>
      <vt:lpstr>Kryteria dla 9.1 dodat.formalne</vt:lpstr>
      <vt:lpstr>Kryteria dla 9.1 meryt. I stop.</vt:lpstr>
      <vt:lpstr>Kryteria dla 9.1 nowe SOR</vt:lpstr>
      <vt:lpstr>Kryteria dla 9.1 LPR</vt:lpstr>
      <vt:lpstr>Kryteria dla 9.2 ch. nowotw.</vt:lpstr>
      <vt:lpstr>POIiŚ.9.P.104</vt:lpstr>
      <vt:lpstr>Planowane działania</vt:lpstr>
      <vt:lpstr>ZAŁ. 1</vt:lpstr>
      <vt:lpstr>'Informacje ogólne'!Obszar_wydruku</vt:lpstr>
      <vt:lpstr>'Kryteria dla 9.1 dodat.formalne'!Obszar_wydruku</vt:lpstr>
      <vt:lpstr>'Kryteria dla 9.1 LPR'!Obszar_wydruku</vt:lpstr>
      <vt:lpstr>'Kryteria dla 9.1 meryt. I stop.'!Obszar_wydruku</vt:lpstr>
      <vt:lpstr>'Kryteria dla 9.1 nowe SOR'!Obszar_wydruku</vt:lpstr>
      <vt:lpstr>'Kryteria dla 9.2 ch. nowotw.'!Obszar_wydruku</vt:lpstr>
      <vt:lpstr>'Kryteria horyzontalne'!Obszar_wydruku</vt:lpstr>
      <vt:lpstr>'Planowane działania'!Obszar_wydruku</vt:lpstr>
      <vt:lpstr>POIiŚ.9.P.104!Obszar_wydruku</vt:lpstr>
      <vt:lpstr>'ZAŁ. 1'!Obszar_wydruku</vt:lpstr>
      <vt:lpstr>PI</vt:lpstr>
      <vt:lpstr>skroty_PI</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Wajrach Justyna</cp:lastModifiedBy>
  <cp:lastPrinted>2017-06-21T10:11:22Z</cp:lastPrinted>
  <dcterms:created xsi:type="dcterms:W3CDTF">2016-03-29T09:23:06Z</dcterms:created>
  <dcterms:modified xsi:type="dcterms:W3CDTF">2017-11-15T13:37:16Z</dcterms:modified>
</cp:coreProperties>
</file>